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99F5C975-7D51-4051-9490-4A5AC9192C65}" xr6:coauthVersionLast="40" xr6:coauthVersionMax="40" xr10:uidLastSave="{00000000-0000-0000-0000-000000000000}"/>
  <bookViews>
    <workbookView xWindow="-120" yWindow="-120" windowWidth="29040" windowHeight="15840" activeTab="3" xr2:uid="{00000000-000D-0000-FFFF-FFFF00000000}"/>
  </bookViews>
  <sheets>
    <sheet name="Лист1" sheetId="5" r:id="rId1"/>
    <sheet name="Лист2" sheetId="2" r:id="rId2"/>
    <sheet name="Лист3" sheetId="3" r:id="rId3"/>
    <sheet name="рас" sheetId="6" r:id="rId4"/>
  </sheets>
  <definedNames>
    <definedName name="_xlnm.Print_Area" localSheetId="0">Лист1!$A$1:$EX$61</definedName>
  </definedNames>
  <calcPr calcId="191029"/>
</workbook>
</file>

<file path=xl/calcChain.xml><?xml version="1.0" encoding="utf-8"?>
<calcChain xmlns="http://schemas.openxmlformats.org/spreadsheetml/2006/main">
  <c r="E111" i="6" l="1"/>
  <c r="F65" i="6"/>
  <c r="F182" i="6"/>
  <c r="F122" i="6"/>
  <c r="D194" i="6" l="1"/>
  <c r="B187" i="6"/>
  <c r="D188" i="6"/>
  <c r="F173" i="6"/>
  <c r="E154" i="6"/>
  <c r="E151" i="6"/>
  <c r="E144" i="6"/>
  <c r="E141" i="6"/>
  <c r="E137" i="6"/>
  <c r="E127" i="6"/>
  <c r="E106" i="6"/>
  <c r="D100" i="6"/>
  <c r="D101" i="6" s="1"/>
  <c r="E158" i="6" l="1"/>
  <c r="D86" i="6" l="1"/>
  <c r="E167" i="6" s="1"/>
  <c r="F74" i="6"/>
  <c r="F51" i="6"/>
  <c r="D40" i="6"/>
  <c r="E43" i="6" s="1"/>
  <c r="E44" i="6" s="1"/>
  <c r="E45" i="6" s="1"/>
  <c r="B38" i="6"/>
  <c r="D39" i="6"/>
  <c r="B12" i="6"/>
  <c r="B25" i="6"/>
  <c r="D26" i="6"/>
  <c r="D31" i="6" s="1"/>
  <c r="D32" i="6" s="1"/>
  <c r="D33" i="6" s="1"/>
  <c r="D13" i="6"/>
  <c r="D18" i="6" s="1"/>
  <c r="EI43" i="2"/>
  <c r="CE43" i="2"/>
  <c r="BQ30" i="2"/>
  <c r="BQ31" i="2"/>
  <c r="DG43" i="2" l="1"/>
  <c r="D19" i="6"/>
  <c r="D195" i="6" s="1"/>
  <c r="BQ32" i="2" l="1"/>
  <c r="BQ33" i="2"/>
  <c r="AV33" i="2"/>
  <c r="BH33" i="2"/>
  <c r="CE33" i="2"/>
  <c r="EI33" i="2"/>
  <c r="AV32" i="2"/>
  <c r="BH32" i="2"/>
  <c r="CE32" i="2"/>
  <c r="EI32" i="2"/>
  <c r="BG58" i="5"/>
  <c r="DS58" i="5"/>
  <c r="CM57" i="5"/>
  <c r="CM56" i="5"/>
  <c r="DG32" i="2" l="1"/>
  <c r="DG33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9" i="2"/>
  <c r="EI31" i="2"/>
  <c r="CE31" i="2"/>
  <c r="EI30" i="2"/>
  <c r="EI10" i="2"/>
  <c r="EI11" i="2"/>
  <c r="EI12" i="2"/>
  <c r="EI13" i="2"/>
  <c r="EI14" i="2"/>
  <c r="EI15" i="2"/>
  <c r="EI16" i="2"/>
  <c r="EI17" i="2"/>
  <c r="EI18" i="2"/>
  <c r="EI19" i="2"/>
  <c r="EI20" i="2"/>
  <c r="EI21" i="2"/>
  <c r="EI22" i="2"/>
  <c r="EI23" i="2"/>
  <c r="EI24" i="2"/>
  <c r="EI25" i="2"/>
  <c r="EI26" i="2"/>
  <c r="EI27" i="2"/>
  <c r="EI28" i="2"/>
  <c r="EI29" i="2"/>
  <c r="EI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CE9" i="2"/>
  <c r="DG13" i="2" l="1"/>
  <c r="DG26" i="2"/>
  <c r="DG22" i="2"/>
  <c r="DG18" i="2"/>
  <c r="DG28" i="2"/>
  <c r="DG27" i="2"/>
  <c r="DG23" i="2"/>
  <c r="DG21" i="2"/>
  <c r="DG19" i="2"/>
  <c r="DG17" i="2"/>
  <c r="DG16" i="2"/>
  <c r="DG14" i="2"/>
  <c r="DG12" i="2"/>
  <c r="DG10" i="2"/>
  <c r="DG15" i="2"/>
  <c r="CE34" i="2"/>
  <c r="EI34" i="2"/>
  <c r="DG24" i="2"/>
  <c r="DG25" i="2"/>
  <c r="DG30" i="2"/>
  <c r="DG20" i="2"/>
  <c r="DG11" i="2"/>
  <c r="DG31" i="2"/>
  <c r="DG29" i="2"/>
  <c r="DG9" i="2"/>
  <c r="CM32" i="5"/>
  <c r="DG34" i="2" l="1"/>
  <c r="FN58" i="5" l="1"/>
  <c r="DS59" i="5" l="1"/>
  <c r="BG59" i="5"/>
  <c r="CM55" i="5"/>
  <c r="CM54" i="5"/>
  <c r="CM53" i="5"/>
  <c r="CM52" i="5"/>
  <c r="CM51" i="5"/>
  <c r="CM50" i="5"/>
  <c r="CM49" i="5"/>
  <c r="CM48" i="5"/>
  <c r="CM47" i="5"/>
  <c r="CM46" i="5"/>
  <c r="CM45" i="5"/>
  <c r="CM44" i="5"/>
  <c r="CM43" i="5"/>
  <c r="CM42" i="5"/>
  <c r="CM41" i="5"/>
  <c r="CM40" i="5"/>
  <c r="CM39" i="5"/>
  <c r="CM38" i="5"/>
  <c r="CM37" i="5"/>
  <c r="CM36" i="5"/>
  <c r="CM35" i="5"/>
  <c r="CM34" i="5"/>
  <c r="CM33" i="5"/>
  <c r="CM58" i="5" l="1"/>
  <c r="CM59" i="5" s="1"/>
  <c r="EI35" i="2"/>
  <c r="DG35" i="2"/>
  <c r="CE35" i="2"/>
  <c r="EI46" i="2"/>
  <c r="DG46" i="2"/>
  <c r="CE46" i="2"/>
</calcChain>
</file>

<file path=xl/sharedStrings.xml><?xml version="1.0" encoding="utf-8"?>
<sst xmlns="http://schemas.openxmlformats.org/spreadsheetml/2006/main" count="1075" uniqueCount="352">
  <si>
    <t>КОДЫ</t>
  </si>
  <si>
    <t>Форма по ОКУД</t>
  </si>
  <si>
    <t>0501012</t>
  </si>
  <si>
    <t>Дата</t>
  </si>
  <si>
    <t>Наименование бюджета</t>
  </si>
  <si>
    <t>по ОКЕИ</t>
  </si>
  <si>
    <t>Наименование показателя</t>
  </si>
  <si>
    <t>(уполномоченное лицо)</t>
  </si>
  <si>
    <t>001</t>
  </si>
  <si>
    <t>19202R3030</t>
  </si>
  <si>
    <t>Наименование расходов</t>
  </si>
  <si>
    <t>Количество месяцев</t>
  </si>
  <si>
    <t>ИТОГО:</t>
  </si>
  <si>
    <t>Количество договоров</t>
  </si>
  <si>
    <t>КОСГУ 223 "Коммунальные услуги"</t>
  </si>
  <si>
    <t>Единица измерения</t>
  </si>
  <si>
    <t>Потребление в год</t>
  </si>
  <si>
    <t>Тариф (стоимость за единицу), руб.</t>
  </si>
  <si>
    <t>Вывоз ТБО</t>
  </si>
  <si>
    <t>Лабораторные испытания электрооборудования</t>
  </si>
  <si>
    <t>Заправка картриджей</t>
  </si>
  <si>
    <t>Количество</t>
  </si>
  <si>
    <t>Цена за единицу, руб.</t>
  </si>
  <si>
    <t>кг</t>
  </si>
  <si>
    <t>Электротовары</t>
  </si>
  <si>
    <t>Бумага «Снегурочка»</t>
  </si>
  <si>
    <t>Дезинфицирующие средства</t>
  </si>
  <si>
    <t>л</t>
  </si>
  <si>
    <t>Оплата потребления электроэнергии</t>
  </si>
  <si>
    <t>кВт/час</t>
  </si>
  <si>
    <t>Ставка налога, %</t>
  </si>
  <si>
    <t>19202R3040</t>
  </si>
  <si>
    <t>Раздел 2. Лимиты бюджетных обязательств по расходам получателя бюджетных средств ***</t>
  </si>
  <si>
    <t>Код строки</t>
  </si>
  <si>
    <t>Код по бюджетной классификации 
Российской Федерации</t>
  </si>
  <si>
    <t>Код аналитического показателя ****</t>
  </si>
  <si>
    <t>Сумма</t>
  </si>
  <si>
    <t>на 2021год</t>
  </si>
  <si>
    <t>2021 год</t>
  </si>
  <si>
    <t xml:space="preserve"> 2021</t>
  </si>
  <si>
    <t>(на текущий финансовый год)</t>
  </si>
  <si>
    <t>Изменения (+,-)</t>
  </si>
  <si>
    <t>(итого с учетом изменений)</t>
  </si>
  <si>
    <t>раздел</t>
  </si>
  <si>
    <t>подраздел</t>
  </si>
  <si>
    <t>целевая 
статья</t>
  </si>
  <si>
    <t>вид 
расходов</t>
  </si>
  <si>
    <t>в рублях 
(рублевом эквиваленте)</t>
  </si>
  <si>
    <t>в валюте</t>
  </si>
  <si>
    <t>код валюты 
по ОКВ</t>
  </si>
  <si>
    <t>заработная плата</t>
  </si>
  <si>
    <t>1</t>
  </si>
  <si>
    <t>07</t>
  </si>
  <si>
    <t>02</t>
  </si>
  <si>
    <t>руб</t>
  </si>
  <si>
    <t>643</t>
  </si>
  <si>
    <t>начисление на оплату труда</t>
  </si>
  <si>
    <t>2</t>
  </si>
  <si>
    <t>3</t>
  </si>
  <si>
    <t>4</t>
  </si>
  <si>
    <t>ежемесячное денежное вознаграждение за классное руководство</t>
  </si>
  <si>
    <t>5</t>
  </si>
  <si>
    <t>начисление на оплату за класное руководство</t>
  </si>
  <si>
    <t>6</t>
  </si>
  <si>
    <t>прочие выплаты</t>
  </si>
  <si>
    <t>7</t>
  </si>
  <si>
    <t>прочие работы и услуги</t>
  </si>
  <si>
    <t>8</t>
  </si>
  <si>
    <t>комунальные услуги</t>
  </si>
  <si>
    <t>10</t>
  </si>
  <si>
    <t>работы и услуги по содержанию имущества</t>
  </si>
  <si>
    <t>11</t>
  </si>
  <si>
    <t>12</t>
  </si>
  <si>
    <t>13</t>
  </si>
  <si>
    <t>15</t>
  </si>
  <si>
    <t>Услуги, работы для целей капитальных вложений</t>
  </si>
  <si>
    <t>644</t>
  </si>
  <si>
    <t>увеличение стоимости продуктов питания</t>
  </si>
  <si>
    <t>16</t>
  </si>
  <si>
    <t>17</t>
  </si>
  <si>
    <t>увеличение стоимости основных средств</t>
  </si>
  <si>
    <t>18</t>
  </si>
  <si>
    <t>увеличение стоимости прочих оборотных запасов</t>
  </si>
  <si>
    <t>19</t>
  </si>
  <si>
    <t>20</t>
  </si>
  <si>
    <t>21</t>
  </si>
  <si>
    <t>увеличение стоимости строительных материалов</t>
  </si>
  <si>
    <t>23</t>
  </si>
  <si>
    <t>24</t>
  </si>
  <si>
    <t>налог на имущество</t>
  </si>
  <si>
    <t>28</t>
  </si>
  <si>
    <t xml:space="preserve">Итого по коду БК </t>
  </si>
  <si>
    <t>х</t>
  </si>
  <si>
    <t xml:space="preserve">Всего </t>
  </si>
  <si>
    <t xml:space="preserve">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- производителям товаров, работ, услуг, субсидий государственным корпорациям, компаниям, публично-правовым компаниям; осуществление платежей, взносов, безвозмездных перечислений субъектам международного права; обслуживание государственного долга, исполнение судебных актов, государственных гарантий Российской Федерации, а также по резервным расходам </t>
  </si>
  <si>
    <t>1410202280</t>
  </si>
  <si>
    <t>414</t>
  </si>
  <si>
    <t>228</t>
  </si>
  <si>
    <t>1410202260</t>
  </si>
  <si>
    <t>226</t>
  </si>
  <si>
    <t>Раздел 4. Лимиты бюджетных обязательств по расходам на закупки товаров, работ, услуг, осуществляемые получателем бюджетных средств в пользу третьих лиц</t>
  </si>
  <si>
    <t>Раздел 5. СПРАВОЧНО: Бюджетные ассигнования на исполнение публичных нормативных обязательств</t>
  </si>
  <si>
    <t>Раздел 6. СПРАВОЧНО: Курс иностранной валюты к рублю Российской Федерации</t>
  </si>
  <si>
    <t>Валюта</t>
  </si>
  <si>
    <t>на 20</t>
  </si>
  <si>
    <t xml:space="preserve"> год</t>
  </si>
  <si>
    <t>наименование</t>
  </si>
  <si>
    <t>код по ОКВ</t>
  </si>
  <si>
    <t>Руководитель учреждения</t>
  </si>
  <si>
    <t>директор</t>
  </si>
  <si>
    <t>(должность)</t>
  </si>
  <si>
    <t>(подпись)</t>
  </si>
  <si>
    <t>(фамилия, инициалы)</t>
  </si>
  <si>
    <t>Проверил</t>
  </si>
  <si>
    <t>Устименко С.П</t>
  </si>
  <si>
    <t>(телефон)</t>
  </si>
  <si>
    <t>"</t>
  </si>
  <si>
    <t xml:space="preserve"> г.</t>
  </si>
  <si>
    <t>СОГЛАСОВАНО</t>
  </si>
  <si>
    <t>Руководитель МУ "Финансовое управление" МР "Кизлярский район"</t>
  </si>
  <si>
    <t>(наименование должности лица распорядителя бюджетных средств, согласующего смету)</t>
  </si>
  <si>
    <t>(наименование распорядителя бюджетных средств, согласующего смету)</t>
  </si>
  <si>
    <t>Шахбанов Т.Б.</t>
  </si>
  <si>
    <t>(расшифровка подписи)</t>
  </si>
  <si>
    <t>Приложение № 1</t>
  </si>
  <si>
    <t>к Общим требованиям к порядку составления, утверждения и ведения бюджетных смет казенных учреждений, утвержденным приказом Министерства финансов Российской Федерации  от 14 февраля 2018 г. № 26н</t>
  </si>
  <si>
    <t>УТВЕРЖДАЮ</t>
  </si>
  <si>
    <t>Глава муниципального района "Кизлярский район"</t>
  </si>
  <si>
    <t>(наименование должности лица, утверждающего смету;</t>
  </si>
  <si>
    <t>наименование главного распорядителя (распорядителя) бюджетных средств; учреждения)</t>
  </si>
  <si>
    <t>А.В. Микиров</t>
  </si>
  <si>
    <t xml:space="preserve"> ФИНАНСОВЫЙ ГОД</t>
  </si>
  <si>
    <t>от "</t>
  </si>
  <si>
    <t xml:space="preserve"> г.**</t>
  </si>
  <si>
    <t>Получатель бюджетных средств</t>
  </si>
  <si>
    <t>по Сводному реестру</t>
  </si>
  <si>
    <t>Распорядитель бюджетных средств</t>
  </si>
  <si>
    <t>Главный распорядитель бюджетных средств</t>
  </si>
  <si>
    <t>Администрация МР "Кизлярский район"</t>
  </si>
  <si>
    <t>Глава по БК</t>
  </si>
  <si>
    <t>Бюджет муниципального района "Кизлярский район"</t>
  </si>
  <si>
    <t>по ОКТМО</t>
  </si>
  <si>
    <t>82627000</t>
  </si>
  <si>
    <t>Единица измерения: руб.</t>
  </si>
  <si>
    <t>383</t>
  </si>
  <si>
    <t>Раздел 1. Итоговые показатели бюджетной сметы</t>
  </si>
  <si>
    <t>целевая статья</t>
  </si>
  <si>
    <t>код валюты по ОКВ</t>
  </si>
  <si>
    <t>1920206590</t>
  </si>
  <si>
    <t>111</t>
  </si>
  <si>
    <t>211</t>
  </si>
  <si>
    <t>119</t>
  </si>
  <si>
    <t>213</t>
  </si>
  <si>
    <t>2610160064</t>
  </si>
  <si>
    <t>1410202120</t>
  </si>
  <si>
    <t>112</t>
  </si>
  <si>
    <t>212</t>
  </si>
  <si>
    <t>244</t>
  </si>
  <si>
    <t>1410202230</t>
  </si>
  <si>
    <t>223</t>
  </si>
  <si>
    <t>1410202250</t>
  </si>
  <si>
    <t>225</t>
  </si>
  <si>
    <t>243</t>
  </si>
  <si>
    <t>1920202590</t>
  </si>
  <si>
    <t>342</t>
  </si>
  <si>
    <t>1410203100</t>
  </si>
  <si>
    <t>310</t>
  </si>
  <si>
    <t>1410203460</t>
  </si>
  <si>
    <t>346</t>
  </si>
  <si>
    <t>1410203440</t>
  </si>
  <si>
    <t>344</t>
  </si>
  <si>
    <t>247</t>
  </si>
  <si>
    <t>1410202910</t>
  </si>
  <si>
    <t>851</t>
  </si>
  <si>
    <t>291</t>
  </si>
  <si>
    <t xml:space="preserve"> </t>
  </si>
  <si>
    <t>* В случае утверждения закона (решения) о бюджете на очередной финансовый год и плановый период.</t>
  </si>
  <si>
    <t>** Указывается дата подписания сметы, в случае утверждения сметы руководителем учреждения - дата утверждения сметы.</t>
  </si>
  <si>
    <t>Стоимость, тыс. руб.</t>
  </si>
  <si>
    <t>Оплата за деклорацию энергоресурсов</t>
  </si>
  <si>
    <t>Количество приобретаемого имущества (шт.)</t>
  </si>
  <si>
    <t>Цена за единицу (руб.)</t>
  </si>
  <si>
    <t>Сумма (руб.)</t>
  </si>
  <si>
    <t>26</t>
  </si>
  <si>
    <t>29</t>
  </si>
  <si>
    <t>82393262</t>
  </si>
  <si>
    <t>227</t>
  </si>
  <si>
    <t>853</t>
  </si>
  <si>
    <t>292</t>
  </si>
  <si>
    <t>05</t>
  </si>
  <si>
    <t>30</t>
  </si>
  <si>
    <t>32</t>
  </si>
  <si>
    <t>Штрафы за нарушение законодательства о налогах и сборах, законодательства о страховых взносах</t>
  </si>
  <si>
    <t>Страхование</t>
  </si>
  <si>
    <t>На оплату договора ОСАГО</t>
  </si>
  <si>
    <t>Обслуживание тревожной кнопки</t>
  </si>
  <si>
    <t>декабря</t>
  </si>
  <si>
    <t>( финансовый год)</t>
  </si>
  <si>
    <t>(финансовый год)</t>
  </si>
  <si>
    <t>по ОКПО</t>
  </si>
  <si>
    <t xml:space="preserve">Вид расходов 111: "Фонд оплаты труда муниципальных учреждений"  </t>
  </si>
  <si>
    <r>
      <t xml:space="preserve">I. КОСГУ 211 "Заработная плата" </t>
    </r>
    <r>
      <rPr>
        <sz val="12"/>
        <color rgb="FF000000"/>
        <rFont val="Times New Roman"/>
        <family val="1"/>
        <charset val="204"/>
      </rPr>
      <t xml:space="preserve">                            </t>
    </r>
  </si>
  <si>
    <t>Сумма в месяц (согласно штатному расписанию), тыс. руб.</t>
  </si>
  <si>
    <t>Сумма, тыс. руб. (гр. 2 x гр. 3)</t>
  </si>
  <si>
    <t xml:space="preserve">Заработная плата (включая компенсационные выплаты, выплаты стимулирующего характера, замена педработников и техперсонала)   </t>
  </si>
  <si>
    <t xml:space="preserve">Вид расходов 119: "Взносы по обязательному социальному страхованию на выплаты по оплате труда работников и иные выплаты работникам учреждений" </t>
  </si>
  <si>
    <t xml:space="preserve">I. КОСГУ 213 "Начисления на выплаты по оплате труда"  </t>
  </si>
  <si>
    <t>Размер начислений на выплаты по оплате труда     в соответствии с действующими на дату составления</t>
  </si>
  <si>
    <r>
      <t xml:space="preserve">   </t>
    </r>
    <r>
      <rPr>
        <b/>
        <i/>
        <u/>
        <sz val="12"/>
        <color rgb="FF000000"/>
        <rFont val="Times New Roman"/>
        <family val="1"/>
        <charset val="204"/>
      </rPr>
      <t xml:space="preserve">Вид расходов 111: "Фонд оплаты труда муниципальных учреждений"  </t>
    </r>
  </si>
  <si>
    <r>
      <t>I. КОСГУ 211 "Заработная плата" (дотация)</t>
    </r>
    <r>
      <rPr>
        <sz val="12"/>
        <color rgb="FF000000"/>
        <rFont val="Times New Roman"/>
        <family val="1"/>
        <charset val="204"/>
      </rPr>
      <t xml:space="preserve">                            </t>
    </r>
  </si>
  <si>
    <t>Размер начислений на выплаты по оплате труда  в соответствии с действующими на дату составления</t>
  </si>
  <si>
    <t>Вид расходов 111 "Фонд оплаты труда муниципальных учреждений"</t>
  </si>
  <si>
    <t>I. КОСГУ 211 " Классное руководство"</t>
  </si>
  <si>
    <t>Выплаты ежемесячное вознаграждение за классное руководство</t>
  </si>
  <si>
    <t>ИТОГО</t>
  </si>
  <si>
    <t>Вид расходов 119 «Взносы по обязательному социальному страхованию на выплаты по оплате труда работников и иные выплаты работникам учреждений»</t>
  </si>
  <si>
    <t>II. КОСГУ 213 "Начисления на выплаты по классному руководству"</t>
  </si>
  <si>
    <t>Вид расходов 112: "Иные выплаты персоналу, за исключением  фонда оплаты труда"</t>
  </si>
  <si>
    <t xml:space="preserve">                       I. КОСГУ 212 "Прочие выплаты"</t>
  </si>
  <si>
    <t>Место назначения</t>
  </si>
  <si>
    <t>Количество командировок</t>
  </si>
  <si>
    <t>Численность командированных работников</t>
  </si>
  <si>
    <t>Количество суток пребывания в командировке</t>
  </si>
  <si>
    <r>
      <t xml:space="preserve">Сумма, тыс. руб. (гр. 4 x гр. 5 </t>
    </r>
    <r>
      <rPr>
        <sz val="12"/>
        <color rgb="FF0000FF"/>
        <rFont val="Times New Roman"/>
        <family val="1"/>
        <charset val="204"/>
      </rPr>
      <t>&lt;*&gt;</t>
    </r>
    <r>
      <rPr>
        <sz val="12"/>
        <color theme="1"/>
        <rFont val="Times New Roman"/>
        <family val="1"/>
        <charset val="204"/>
      </rPr>
      <t xml:space="preserve"> x гр. 6 x 0,1 </t>
    </r>
    <r>
      <rPr>
        <sz val="12"/>
        <color rgb="FF0000FF"/>
        <rFont val="Times New Roman"/>
        <family val="1"/>
        <charset val="204"/>
      </rPr>
      <t>&lt;*&gt;</t>
    </r>
    <r>
      <rPr>
        <sz val="12"/>
        <color theme="1"/>
        <rFont val="Times New Roman"/>
        <family val="1"/>
        <charset val="204"/>
      </rPr>
      <t>)</t>
    </r>
  </si>
  <si>
    <t>Суточные при служебных командировках</t>
  </si>
  <si>
    <t xml:space="preserve">                        II. КОСГУ 226 "Прочие работы, услуги"</t>
  </si>
  <si>
    <t>Количество человеко-дней</t>
  </si>
  <si>
    <t>Стоимость проживания за 1 сутки, тыс. руб.</t>
  </si>
  <si>
    <t>Сумма, тыс. руб. (гр. 4 x гр. 5 x гр. 6)</t>
  </si>
  <si>
    <t>Наем жилых помещений при служебных командировках</t>
  </si>
  <si>
    <t>Оплата проезда при служебных командировках</t>
  </si>
  <si>
    <t>Вид расходов 244 "Прочая закупка товаров, работ и услуг      для государственных нужд"</t>
  </si>
  <si>
    <r>
      <t xml:space="preserve">         </t>
    </r>
    <r>
      <rPr>
        <sz val="12"/>
        <color rgb="FF000000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>КОСГУ 223 "Коммунальные услуги"</t>
    </r>
  </si>
  <si>
    <t>Сумма, тыс. руб. (гр. 4 x гр. 5 / 1000)</t>
  </si>
  <si>
    <t>Уголь</t>
  </si>
  <si>
    <t>тонн</t>
  </si>
  <si>
    <t>Дрова</t>
  </si>
  <si>
    <t>Скл.м</t>
  </si>
  <si>
    <r>
      <t xml:space="preserve">        </t>
    </r>
    <r>
      <rPr>
        <b/>
        <sz val="12"/>
        <color theme="1"/>
        <rFont val="Times New Roman"/>
        <family val="1"/>
        <charset val="204"/>
      </rPr>
      <t>КОСГУ 225 "Работы, услуги по содержанию имущества"</t>
    </r>
  </si>
  <si>
    <t>Оплата услуг за пусконаладочные работы, техническое обслуживание, ремонт оборудования, инженерных систем, коммуникаций, всего</t>
  </si>
  <si>
    <t>Тех.обслуживание газового оборудования</t>
  </si>
  <si>
    <t>Тех.обслуживание пожарной сигнализации</t>
  </si>
  <si>
    <t>Зарядка огнетушителей</t>
  </si>
  <si>
    <t>Оплата услуг за содержание в чистоте помещений, зданий</t>
  </si>
  <si>
    <t>Дератизация  и дезинсекция</t>
  </si>
  <si>
    <r>
      <t>ИТОГО по КОСГУ 225</t>
    </r>
    <r>
      <rPr>
        <sz val="12"/>
        <color theme="1"/>
        <rFont val="Times New Roman"/>
        <family val="1"/>
        <charset val="204"/>
      </rPr>
      <t xml:space="preserve"> :</t>
    </r>
  </si>
  <si>
    <r>
      <t xml:space="preserve"> </t>
    </r>
    <r>
      <rPr>
        <b/>
        <sz val="12"/>
        <color theme="1"/>
        <rFont val="Times New Roman"/>
        <family val="1"/>
        <charset val="204"/>
      </rPr>
      <t>КОСГУ 226 "Прочие работы, услуги"</t>
    </r>
  </si>
  <si>
    <t>Услуга по  проведению медицинского осмотра</t>
  </si>
  <si>
    <t xml:space="preserve"> Оплата курсов  по электрохозяйству</t>
  </si>
  <si>
    <t>Оплата курсов  по охране труда</t>
  </si>
  <si>
    <t>Лабораторно-производственный контроль</t>
  </si>
  <si>
    <t>Услуги по ведению бухучета и отчетности</t>
  </si>
  <si>
    <t xml:space="preserve">Гигиеническое обучение </t>
  </si>
  <si>
    <t>Услуга по обслуживанию школьного сайта</t>
  </si>
  <si>
    <t>Приобретение лицензионной антивирусной программы</t>
  </si>
  <si>
    <t>Приобретение обновление ПО ФИС  ФРДО</t>
  </si>
  <si>
    <t>ИТОГО по КОСГУ 226 :</t>
  </si>
  <si>
    <t xml:space="preserve"> КОСГУ 227 "Страхование"</t>
  </si>
  <si>
    <t>Средняя стоимость за единицу, тыс. руб.</t>
  </si>
  <si>
    <t>Сумма, тыс. руб. (гр. 3 x гр. 4)</t>
  </si>
  <si>
    <t>КОСГУ 340 "Увеличение стоимости материальных запасов"</t>
  </si>
  <si>
    <r>
      <t xml:space="preserve">Подстатья 342: </t>
    </r>
    <r>
      <rPr>
        <b/>
        <sz val="12"/>
        <color rgb="FF000000"/>
        <rFont val="Times New Roman"/>
        <family val="1"/>
        <charset val="204"/>
      </rPr>
      <t>«Увеличение стоимости продуктов питания»</t>
    </r>
  </si>
  <si>
    <t>Питание  1-4 классы РД</t>
  </si>
  <si>
    <t>Питание  1-4 классы МБ</t>
  </si>
  <si>
    <t>ИТОГО по  подстатье  342</t>
  </si>
  <si>
    <t xml:space="preserve">Подстатья 344: «Увеличение стоимости строительных материалов» </t>
  </si>
  <si>
    <t xml:space="preserve">Сумма, тыс. руб. </t>
  </si>
  <si>
    <t>Краска водоэмульсионная</t>
  </si>
  <si>
    <t xml:space="preserve">Литр </t>
  </si>
  <si>
    <t>Краска белая</t>
  </si>
  <si>
    <t>Кг.</t>
  </si>
  <si>
    <t>Краска светло-коричневая</t>
  </si>
  <si>
    <t xml:space="preserve">Краска голубая </t>
  </si>
  <si>
    <t>Известь</t>
  </si>
  <si>
    <t xml:space="preserve">Кг </t>
  </si>
  <si>
    <t>ИТОГО  по  подстатье 344</t>
  </si>
  <si>
    <t xml:space="preserve">Подстатья 346: «Увеличение стоимости прочих оборотных запасов. </t>
  </si>
  <si>
    <t>Лампочки энергосберегающие</t>
  </si>
  <si>
    <t>штук</t>
  </si>
  <si>
    <t>Лампочки  ЛД</t>
  </si>
  <si>
    <t>Хозтовары</t>
  </si>
  <si>
    <t>Ведро  оцинкованное</t>
  </si>
  <si>
    <t>Веники</t>
  </si>
  <si>
    <t>Малярные щетки</t>
  </si>
  <si>
    <t>Перчатки резиновые</t>
  </si>
  <si>
    <t>Перчатки матерчатые х/б</t>
  </si>
  <si>
    <t>Половые тряпки</t>
  </si>
  <si>
    <t>гипостабил</t>
  </si>
  <si>
    <t>хлорка</t>
  </si>
  <si>
    <t xml:space="preserve">Моющие средства </t>
  </si>
  <si>
    <t>Туалетное мыло</t>
  </si>
  <si>
    <t>Стиральный порошок</t>
  </si>
  <si>
    <t>Хозяйственное  мыло</t>
  </si>
  <si>
    <t>ИТОГО   по  подстатье  346</t>
  </si>
  <si>
    <t>Подстатья 346: «Увеличение стоимости прочих материальных запасов »   Госстандарт</t>
  </si>
  <si>
    <t>Канцелярские товары</t>
  </si>
  <si>
    <t>Папки  30-и файловые</t>
  </si>
  <si>
    <t xml:space="preserve">Журналы </t>
  </si>
  <si>
    <t>пачка</t>
  </si>
  <si>
    <t xml:space="preserve">ИТОГО по  подстатье  346  </t>
  </si>
  <si>
    <t xml:space="preserve">  Вид расходов 247 «Закупка энергетических ресурсов"</t>
  </si>
  <si>
    <t xml:space="preserve">ИТОГО  КОСГУ: </t>
  </si>
  <si>
    <t>Вид расходов 851 "Уплата налога на имущество и земельного налога"</t>
  </si>
  <si>
    <t>Остаточная стоимость основных средств, тыс. руб.</t>
  </si>
  <si>
    <t>Сумма исчисленного налога, подлежащего уплате, руб. (гр. 2 x гр. 3 / 100)</t>
  </si>
  <si>
    <t>Налог на имущество</t>
  </si>
  <si>
    <t>ИТОГО по 291</t>
  </si>
  <si>
    <t>Директор  МКОУ  «Новогладовская ООШ»  __________</t>
  </si>
  <si>
    <r>
      <t xml:space="preserve">Наименование учреждения:  </t>
    </r>
    <r>
      <rPr>
        <b/>
        <u/>
        <sz val="12"/>
        <color rgb="FF000000"/>
        <rFont val="Times New Roman"/>
        <family val="1"/>
        <charset val="204"/>
      </rPr>
      <t>МКОУ  «Новогладовская  ООШ</t>
    </r>
    <r>
      <rPr>
        <sz val="12"/>
        <color rgb="FF000000"/>
        <rFont val="Times New Roman"/>
        <family val="1"/>
        <charset val="204"/>
      </rPr>
      <t xml:space="preserve">»            </t>
    </r>
  </si>
  <si>
    <r>
      <t xml:space="preserve">Наименование бюджета              </t>
    </r>
    <r>
      <rPr>
        <b/>
        <u/>
        <sz val="12"/>
        <color rgb="FF000000"/>
        <rFont val="Times New Roman"/>
        <family val="1"/>
        <charset val="204"/>
      </rPr>
      <t>местный</t>
    </r>
    <r>
      <rPr>
        <u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          </t>
    </r>
  </si>
  <si>
    <r>
      <t xml:space="preserve">Размер начислений на выплаты по оплате труда в соответствии с действующими на дату составления сметы нормативными правовыми актами     -                  </t>
    </r>
    <r>
      <rPr>
        <u/>
        <sz val="12"/>
        <color theme="1"/>
        <rFont val="Times New Roman"/>
        <family val="1"/>
        <charset val="204"/>
      </rPr>
      <t>163080</t>
    </r>
  </si>
  <si>
    <t>Расшифровка   к итоговой к бюджетной сметы      на  2021 год</t>
  </si>
  <si>
    <t xml:space="preserve">ВСЕГО ПО ВИДУ РАСХОДОВ 111:   </t>
  </si>
  <si>
    <t xml:space="preserve">сметы нормативными правовыми актами   </t>
  </si>
  <si>
    <r>
      <t>ВСЕГО ЗАРАБОТНАЯ ПЛАТА С НАЧИСЛЕНИЯМИ</t>
    </r>
    <r>
      <rPr>
        <b/>
        <i/>
        <sz val="12"/>
        <color rgb="FF000000"/>
        <rFont val="Times New Roman"/>
        <family val="1"/>
        <charset val="204"/>
      </rPr>
      <t>:</t>
    </r>
  </si>
  <si>
    <r>
      <t xml:space="preserve"> </t>
    </r>
    <r>
      <rPr>
        <b/>
        <i/>
        <sz val="12"/>
        <color rgb="FF000000"/>
        <rFont val="Times New Roman"/>
        <family val="1"/>
        <charset val="204"/>
      </rPr>
      <t xml:space="preserve">ВСЕГО ПО ВИДУ РАСХОДОВ 119: </t>
    </r>
  </si>
  <si>
    <t xml:space="preserve">ВСЕГО ПО ВИДУ РАСХОДОВ 111:  </t>
  </si>
  <si>
    <t xml:space="preserve">сметы нормативными правовыми актами </t>
  </si>
  <si>
    <r>
      <t xml:space="preserve"> </t>
    </r>
    <r>
      <rPr>
        <b/>
        <i/>
        <sz val="12"/>
        <color rgb="FF000000"/>
        <rFont val="Times New Roman"/>
        <family val="1"/>
        <charset val="204"/>
      </rPr>
      <t>ВСЕГО ПО ВИДУ РАСХОДОВ 119:</t>
    </r>
  </si>
  <si>
    <r>
      <t>ВСЕГО ЗАРАБОТНАЯ ПЛАТА С НАЧИСЛЕНИЯМИ</t>
    </r>
    <r>
      <rPr>
        <b/>
        <i/>
        <sz val="12"/>
        <color rgb="FF000000"/>
        <rFont val="Times New Roman"/>
        <family val="1"/>
        <charset val="204"/>
      </rPr>
      <t xml:space="preserve">: </t>
    </r>
  </si>
  <si>
    <t>ИТОГО ПО ВИДУ РАСХОДОВ 111:</t>
  </si>
  <si>
    <t>ИТОГО ПО ВИДУ РАСХОДОВ 119:</t>
  </si>
  <si>
    <t>Всего классное руководство с начислениями :</t>
  </si>
  <si>
    <r>
      <t xml:space="preserve">         </t>
    </r>
    <r>
      <rPr>
        <b/>
        <sz val="12"/>
        <color rgb="FF000000"/>
        <rFont val="Times New Roman"/>
        <family val="1"/>
        <charset val="204"/>
      </rPr>
      <t xml:space="preserve">ВСЕГО ПО ВИДУ РАСХОДОВ  112: </t>
    </r>
  </si>
  <si>
    <t>I.КОСГУ 292 "Штрафы за нарушение законодательства о налогах и сборах, законодательства о страховых взносах"</t>
  </si>
  <si>
    <t xml:space="preserve"> Вытяжка</t>
  </si>
  <si>
    <t>3-х секционная мойка</t>
  </si>
  <si>
    <t>Пожарный водоем</t>
  </si>
  <si>
    <t>Производственные столы для продуктов</t>
  </si>
  <si>
    <t>столы и стуля для столовой</t>
  </si>
  <si>
    <t>всего</t>
  </si>
  <si>
    <t xml:space="preserve">  Вид расходов 414 Бюджетные инвестиции в объекты капитального строительства государственной (муниципальной) собственности</t>
  </si>
  <si>
    <t>Вид расходов 852 "Уплата прочих налогов, сборов"</t>
  </si>
  <si>
    <t>ВСЕГО ПО ВИДУ РАСХОДОВ 244:</t>
  </si>
  <si>
    <t>ПСД и технадзор</t>
  </si>
  <si>
    <t xml:space="preserve"> КОСГУ 226 "Прочие работы, услуги"</t>
  </si>
  <si>
    <t>Вид расходов 243 "Закупка товаров, работ, услуг в целях капитального ремонта государственного (муниципального) имущества"</t>
  </si>
  <si>
    <t xml:space="preserve"> КОСГУ 228 "Услуги, работы для целей капитальных вложений"</t>
  </si>
  <si>
    <t>установку видеонаблюдения</t>
  </si>
  <si>
    <t>Всего по смете:</t>
  </si>
  <si>
    <t>Магомедов Б А</t>
  </si>
  <si>
    <t>МКОУ "Новогладовская ООШ" Кизлярского района РД</t>
  </si>
  <si>
    <t>УТОЧНЕННАЯ ИТОГОВАЯ БЮДЖЕТНАЯ СМЕТА НА 20</t>
  </si>
  <si>
    <t>30.12.2021</t>
  </si>
  <si>
    <t>1410202270</t>
  </si>
  <si>
    <t>1410202920</t>
  </si>
  <si>
    <t>главный экономист</t>
  </si>
  <si>
    <t xml:space="preserve">КОСГУ 310 «Увеличение стоимости основных средств» </t>
  </si>
  <si>
    <t xml:space="preserve">           КОСГУ  310 «Увеличение стоимости основных средств» </t>
  </si>
  <si>
    <t>I.КОСГУ 291 "Налоги, пошлины и сборы"</t>
  </si>
  <si>
    <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Расходы, осуществляемые в целях обеспечения выполнения функций учреждения, установленные статьей 70 Бюджетного кодекса Российской Федерации (Собрание законодательства Российской Федерации, 2007, № 18, ст. 2117, 2010, № 19, ст. 2291; 2013, № 52, ст. 6983).</t>
    </r>
  </si>
  <si>
    <r>
      <t>****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Указывается код классификации операций сектора государственного управления или код аналитического показателя в случае, если Порядком ведения сметы предусмотрена дополнительная детализация показателей сметы по кодам статей (подстатей) соответствующих групп (статей) классификации операций сектора государственного управления (кодам аналитических показателей).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</si>
</sst>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3000000000000007"/>
      <name val="Times New Roman"/>
      <family val="1"/>
      <charset val="204"/>
    </font>
    <font>
      <b/>
      <sz val="8.3000000000000007"/>
      <name val="Times New Roman"/>
      <family val="1"/>
      <charset val="204"/>
    </font>
    <font>
      <sz val="7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Fill="1"/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Fill="1"/>
    <xf numFmtId="49" fontId="5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/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12" fillId="0" borderId="0" xfId="0" applyFont="1" applyAlignment="1"/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4" fontId="13" fillId="0" borderId="0" xfId="0" applyNumberFormat="1" applyFont="1" applyAlignment="1">
      <alignment vertical="center"/>
    </xf>
    <xf numFmtId="0" fontId="7" fillId="0" borderId="28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4" fontId="8" fillId="0" borderId="0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49" fontId="1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25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16" fillId="0" borderId="24" xfId="0" applyFont="1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18" fillId="0" borderId="28" xfId="0" applyFont="1" applyBorder="1" applyAlignment="1">
      <alignment vertical="top" wrapText="1"/>
    </xf>
    <xf numFmtId="0" fontId="19" fillId="0" borderId="0" xfId="0" applyFont="1"/>
    <xf numFmtId="0" fontId="20" fillId="0" borderId="0" xfId="0" applyFont="1"/>
    <xf numFmtId="0" fontId="7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24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17" fillId="0" borderId="25" xfId="0" applyFont="1" applyBorder="1" applyAlignment="1">
      <alignment vertical="top" wrapText="1"/>
    </xf>
    <xf numFmtId="0" fontId="17" fillId="0" borderId="26" xfId="0" applyFont="1" applyBorder="1" applyAlignment="1">
      <alignment vertical="top" wrapText="1"/>
    </xf>
    <xf numFmtId="0" fontId="17" fillId="0" borderId="24" xfId="0" applyFont="1" applyBorder="1" applyAlignment="1">
      <alignment vertical="top" wrapText="1"/>
    </xf>
    <xf numFmtId="0" fontId="17" fillId="0" borderId="28" xfId="0" applyFont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24" fillId="0" borderId="0" xfId="0" applyFont="1"/>
    <xf numFmtId="0" fontId="16" fillId="0" borderId="0" xfId="0" applyFont="1" applyBorder="1" applyAlignment="1">
      <alignment vertical="top" wrapText="1"/>
    </xf>
    <xf numFmtId="0" fontId="16" fillId="0" borderId="49" xfId="0" applyFont="1" applyBorder="1" applyAlignment="1">
      <alignment vertical="top" wrapText="1"/>
    </xf>
    <xf numFmtId="0" fontId="16" fillId="0" borderId="50" xfId="0" applyFont="1" applyBorder="1" applyAlignment="1">
      <alignment vertical="top" wrapText="1"/>
    </xf>
    <xf numFmtId="0" fontId="6" fillId="0" borderId="0" xfId="0" applyFont="1" applyAlignment="1">
      <alignment horizontal="left" indent="15"/>
    </xf>
    <xf numFmtId="0" fontId="7" fillId="0" borderId="26" xfId="0" applyFont="1" applyBorder="1" applyAlignment="1">
      <alignment vertical="top" wrapText="1"/>
    </xf>
    <xf numFmtId="0" fontId="6" fillId="0" borderId="0" xfId="0" applyFont="1" applyAlignment="1">
      <alignment horizontal="left" indent="3"/>
    </xf>
    <xf numFmtId="0" fontId="7" fillId="0" borderId="0" xfId="0" applyFont="1" applyAlignment="1">
      <alignment wrapText="1"/>
    </xf>
    <xf numFmtId="0" fontId="7" fillId="0" borderId="25" xfId="0" applyFont="1" applyBorder="1"/>
    <xf numFmtId="0" fontId="7" fillId="0" borderId="24" xfId="0" applyFont="1" applyBorder="1"/>
    <xf numFmtId="0" fontId="7" fillId="0" borderId="48" xfId="0" applyFont="1" applyBorder="1" applyAlignment="1">
      <alignment wrapText="1"/>
    </xf>
    <xf numFmtId="0" fontId="7" fillId="0" borderId="52" xfId="0" applyFont="1" applyBorder="1"/>
    <xf numFmtId="1" fontId="7" fillId="0" borderId="21" xfId="0" applyNumberFormat="1" applyFont="1" applyBorder="1"/>
    <xf numFmtId="1" fontId="7" fillId="0" borderId="51" xfId="0" applyNumberFormat="1" applyFont="1" applyBorder="1"/>
    <xf numFmtId="0" fontId="7" fillId="2" borderId="25" xfId="0" applyFont="1" applyFill="1" applyBorder="1"/>
    <xf numFmtId="1" fontId="7" fillId="2" borderId="25" xfId="0" applyNumberFormat="1" applyFont="1" applyFill="1" applyBorder="1"/>
    <xf numFmtId="0" fontId="7" fillId="2" borderId="53" xfId="0" applyFont="1" applyFill="1" applyBorder="1"/>
    <xf numFmtId="0" fontId="6" fillId="2" borderId="28" xfId="0" applyFont="1" applyFill="1" applyBorder="1" applyAlignment="1">
      <alignment vertical="top" wrapText="1"/>
    </xf>
    <xf numFmtId="0" fontId="6" fillId="2" borderId="28" xfId="0" applyFont="1" applyFill="1" applyBorder="1" applyAlignment="1">
      <alignment horizontal="center" vertical="top" wrapText="1"/>
    </xf>
    <xf numFmtId="3" fontId="25" fillId="0" borderId="28" xfId="0" applyNumberFormat="1" applyFont="1" applyBorder="1" applyAlignment="1">
      <alignment horizontal="center" vertical="top" wrapText="1"/>
    </xf>
    <xf numFmtId="0" fontId="25" fillId="0" borderId="28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right" vertical="top" wrapText="1"/>
    </xf>
    <xf numFmtId="0" fontId="7" fillId="0" borderId="21" xfId="0" applyFont="1" applyBorder="1" applyAlignment="1">
      <alignment horizontal="right" vertical="center" wrapText="1"/>
    </xf>
    <xf numFmtId="4" fontId="0" fillId="0" borderId="0" xfId="0" applyNumberFormat="1" applyFont="1" applyBorder="1" applyAlignment="1">
      <alignment vertical="center" wrapText="1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" fontId="7" fillId="2" borderId="21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/>
    <xf numFmtId="3" fontId="25" fillId="3" borderId="28" xfId="0" applyNumberFormat="1" applyFont="1" applyFill="1" applyBorder="1" applyAlignment="1">
      <alignment horizontal="center" vertical="top" wrapText="1"/>
    </xf>
    <xf numFmtId="0" fontId="25" fillId="3" borderId="28" xfId="0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center" vertical="top" wrapText="1"/>
    </xf>
    <xf numFmtId="0" fontId="26" fillId="0" borderId="28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top" wrapText="1"/>
    </xf>
    <xf numFmtId="4" fontId="27" fillId="0" borderId="21" xfId="0" applyNumberFormat="1" applyFont="1" applyBorder="1" applyAlignment="1">
      <alignment horizontal="center" vertical="center" wrapText="1"/>
    </xf>
    <xf numFmtId="0" fontId="25" fillId="3" borderId="32" xfId="0" applyFont="1" applyFill="1" applyBorder="1" applyAlignment="1">
      <alignment vertical="top" wrapText="1"/>
    </xf>
    <xf numFmtId="0" fontId="25" fillId="3" borderId="28" xfId="0" applyFont="1" applyFill="1" applyBorder="1" applyAlignment="1">
      <alignment vertical="top" wrapText="1"/>
    </xf>
    <xf numFmtId="4" fontId="7" fillId="0" borderId="0" xfId="0" applyNumberFormat="1" applyFont="1"/>
    <xf numFmtId="4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49" fontId="10" fillId="0" borderId="0" xfId="0" applyNumberFormat="1" applyFont="1" applyBorder="1" applyAlignment="1"/>
    <xf numFmtId="0" fontId="10" fillId="0" borderId="0" xfId="0" applyFont="1" applyBorder="1"/>
    <xf numFmtId="0" fontId="10" fillId="0" borderId="0" xfId="0" applyFont="1" applyBorder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5" fillId="0" borderId="14" xfId="0" applyFont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49" fontId="10" fillId="0" borderId="8" xfId="0" applyNumberFormat="1" applyFont="1" applyFill="1" applyBorder="1" applyAlignment="1">
      <alignment horizontal="left"/>
    </xf>
    <xf numFmtId="0" fontId="10" fillId="0" borderId="0" xfId="0" applyFont="1"/>
    <xf numFmtId="49" fontId="10" fillId="0" borderId="13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49" fontId="5" fillId="0" borderId="8" xfId="0" applyNumberFormat="1" applyFont="1" applyFill="1" applyBorder="1" applyAlignment="1">
      <alignment horizontal="left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right"/>
    </xf>
    <xf numFmtId="0" fontId="12" fillId="0" borderId="8" xfId="0" applyFont="1" applyBorder="1"/>
    <xf numFmtId="49" fontId="12" fillId="0" borderId="6" xfId="0" applyNumberFormat="1" applyFont="1" applyFill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horizontal="center"/>
    </xf>
    <xf numFmtId="0" fontId="12" fillId="0" borderId="16" xfId="0" applyFont="1" applyBorder="1"/>
    <xf numFmtId="49" fontId="12" fillId="0" borderId="9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center"/>
    </xf>
    <xf numFmtId="49" fontId="12" fillId="0" borderId="38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49" fontId="12" fillId="0" borderId="8" xfId="0" applyNumberFormat="1" applyFont="1" applyBorder="1" applyAlignment="1">
      <alignment horizontal="center"/>
    </xf>
    <xf numFmtId="0" fontId="12" fillId="0" borderId="0" xfId="0" applyFont="1"/>
    <xf numFmtId="49" fontId="12" fillId="0" borderId="8" xfId="0" applyNumberFormat="1" applyFont="1" applyBorder="1" applyAlignment="1">
      <alignment horizontal="left"/>
    </xf>
    <xf numFmtId="0" fontId="12" fillId="0" borderId="0" xfId="0" applyFont="1" applyBorder="1"/>
    <xf numFmtId="49" fontId="12" fillId="0" borderId="11" xfId="0" applyNumberFormat="1" applyFont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right"/>
    </xf>
    <xf numFmtId="49" fontId="13" fillId="0" borderId="14" xfId="0" applyNumberFormat="1" applyFont="1" applyBorder="1" applyAlignment="1">
      <alignment horizontal="right"/>
    </xf>
    <xf numFmtId="49" fontId="13" fillId="0" borderId="16" xfId="0" applyNumberFormat="1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49" fontId="13" fillId="0" borderId="13" xfId="0" applyNumberFormat="1" applyFont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0" fontId="13" fillId="0" borderId="22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vertical="center"/>
    </xf>
    <xf numFmtId="4" fontId="13" fillId="0" borderId="39" xfId="0" applyNumberFormat="1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/>
    </xf>
    <xf numFmtId="4" fontId="13" fillId="0" borderId="40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4" fontId="14" fillId="0" borderId="17" xfId="0" applyNumberFormat="1" applyFont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/>
    </xf>
    <xf numFmtId="4" fontId="14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" fontId="14" fillId="0" borderId="45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" fontId="14" fillId="0" borderId="11" xfId="0" applyNumberFormat="1" applyFont="1" applyBorder="1" applyAlignment="1">
      <alignment horizontal="center" vertical="center"/>
    </xf>
    <xf numFmtId="4" fontId="14" fillId="0" borderId="37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1" fontId="13" fillId="0" borderId="39" xfId="0" applyNumberFormat="1" applyFont="1" applyBorder="1" applyAlignment="1">
      <alignment horizontal="center" vertical="center"/>
    </xf>
    <xf numFmtId="1" fontId="13" fillId="0" borderId="38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/>
    </xf>
    <xf numFmtId="4" fontId="13" fillId="0" borderId="41" xfId="0" applyNumberFormat="1" applyFont="1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 vertical="center"/>
    </xf>
    <xf numFmtId="4" fontId="13" fillId="0" borderId="42" xfId="0" applyNumberFormat="1" applyFont="1" applyBorder="1" applyAlignment="1">
      <alignment horizontal="center" vertical="center"/>
    </xf>
    <xf numFmtId="1" fontId="13" fillId="0" borderId="41" xfId="0" applyNumberFormat="1" applyFont="1" applyBorder="1" applyAlignment="1">
      <alignment horizontal="center" vertical="center"/>
    </xf>
    <xf numFmtId="1" fontId="13" fillId="0" borderId="27" xfId="0" applyNumberFormat="1" applyFont="1" applyBorder="1" applyAlignment="1">
      <alignment horizontal="center" vertical="center"/>
    </xf>
    <xf numFmtId="1" fontId="13" fillId="0" borderId="42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5" xfId="0" applyNumberFormat="1" applyFont="1" applyBorder="1" applyAlignment="1">
      <alignment horizontal="center" vertical="center"/>
    </xf>
    <xf numFmtId="4" fontId="14" fillId="0" borderId="22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28" fillId="0" borderId="0" xfId="0" applyFont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center" vertical="center"/>
    </xf>
    <xf numFmtId="4" fontId="28" fillId="0" borderId="8" xfId="0" applyNumberFormat="1" applyFont="1" applyBorder="1" applyAlignment="1">
      <alignment horizontal="center" vertical="center"/>
    </xf>
    <xf numFmtId="4" fontId="28" fillId="0" borderId="23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" fontId="28" fillId="0" borderId="21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9" fontId="10" fillId="0" borderId="45" xfId="0" applyNumberFormat="1" applyFont="1" applyBorder="1" applyAlignment="1">
      <alignment horizontal="center" vertical="center"/>
    </xf>
    <xf numFmtId="4" fontId="28" fillId="0" borderId="45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justify" wrapText="1"/>
    </xf>
    <xf numFmtId="0" fontId="28" fillId="0" borderId="36" xfId="0" applyFont="1" applyBorder="1" applyAlignment="1">
      <alignment horizontal="right" vertical="center"/>
    </xf>
    <xf numFmtId="4" fontId="28" fillId="0" borderId="11" xfId="0" applyNumberFormat="1" applyFont="1" applyBorder="1" applyAlignment="1">
      <alignment horizontal="center" vertical="center"/>
    </xf>
    <xf numFmtId="4" fontId="28" fillId="0" borderId="37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" fontId="10" fillId="0" borderId="41" xfId="0" applyNumberFormat="1" applyFont="1" applyBorder="1" applyAlignment="1">
      <alignment horizontal="center" vertical="center"/>
    </xf>
    <xf numFmtId="4" fontId="10" fillId="0" borderId="27" xfId="0" applyNumberFormat="1" applyFont="1" applyBorder="1" applyAlignment="1">
      <alignment horizontal="center" vertical="center"/>
    </xf>
    <xf numFmtId="4" fontId="10" fillId="0" borderId="42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4" fontId="10" fillId="0" borderId="39" xfId="0" applyNumberFormat="1" applyFont="1" applyBorder="1" applyAlignment="1">
      <alignment horizontal="center" vertical="center"/>
    </xf>
    <xf numFmtId="4" fontId="10" fillId="0" borderId="38" xfId="0" applyNumberFormat="1" applyFont="1" applyBorder="1" applyAlignment="1">
      <alignment horizontal="center" vertical="center"/>
    </xf>
    <xf numFmtId="4" fontId="10" fillId="0" borderId="40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1" fontId="10" fillId="0" borderId="39" xfId="0" applyNumberFormat="1" applyFont="1" applyBorder="1" applyAlignment="1">
      <alignment horizontal="center" vertical="center"/>
    </xf>
    <xf numFmtId="1" fontId="10" fillId="0" borderId="38" xfId="0" applyNumberFormat="1" applyFont="1" applyBorder="1" applyAlignment="1">
      <alignment horizontal="center" vertical="center"/>
    </xf>
    <xf numFmtId="1" fontId="10" fillId="0" borderId="40" xfId="0" applyNumberFormat="1" applyFont="1" applyBorder="1" applyAlignment="1">
      <alignment horizontal="center" vertical="center"/>
    </xf>
    <xf numFmtId="1" fontId="10" fillId="0" borderId="41" xfId="0" applyNumberFormat="1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49" fontId="13" fillId="0" borderId="5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47" xfId="0" applyNumberFormat="1" applyFont="1" applyBorder="1" applyAlignment="1">
      <alignment horizontal="left" vertical="center" wrapText="1"/>
    </xf>
    <xf numFmtId="0" fontId="13" fillId="0" borderId="45" xfId="0" applyNumberFormat="1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left" vertical="center" wrapText="1"/>
    </xf>
    <xf numFmtId="0" fontId="13" fillId="0" borderId="38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3" fillId="0" borderId="46" xfId="0" applyNumberFormat="1" applyFont="1" applyBorder="1" applyAlignment="1">
      <alignment horizontal="left" vertical="center" wrapText="1"/>
    </xf>
    <xf numFmtId="0" fontId="13" fillId="0" borderId="21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left"/>
    </xf>
    <xf numFmtId="0" fontId="16" fillId="0" borderId="31" xfId="0" applyFont="1" applyBorder="1" applyAlignment="1">
      <alignment vertical="top" wrapText="1"/>
    </xf>
    <xf numFmtId="0" fontId="16" fillId="0" borderId="26" xfId="0" applyFont="1" applyBorder="1" applyAlignment="1">
      <alignment vertical="top" wrapText="1"/>
    </xf>
    <xf numFmtId="0" fontId="6" fillId="0" borderId="36" xfId="0" applyFont="1" applyBorder="1" applyAlignment="1">
      <alignment horizontal="right" vertical="top" wrapText="1"/>
    </xf>
    <xf numFmtId="0" fontId="6" fillId="0" borderId="34" xfId="0" applyFont="1" applyBorder="1" applyAlignment="1">
      <alignment horizontal="right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2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6" fillId="0" borderId="36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7" fillId="0" borderId="36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6" fillId="0" borderId="33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6" fillId="0" borderId="31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0" fontId="6" fillId="0" borderId="26" xfId="0" applyFont="1" applyBorder="1" applyAlignment="1">
      <alignment horizontal="right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1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2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21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61"/>
  <sheetViews>
    <sheetView view="pageBreakPreview" topLeftCell="A25" zoomScaleNormal="100" zoomScaleSheetLayoutView="100" workbookViewId="0">
      <selection activeCell="U56" sqref="U56:AG56"/>
    </sheetView>
  </sheetViews>
  <sheetFormatPr defaultColWidth="0.85546875" defaultRowHeight="12" x14ac:dyDescent="0.2"/>
  <cols>
    <col min="1" max="49" width="0.85546875" style="32"/>
    <col min="50" max="50" width="0.28515625" style="32" customWidth="1"/>
    <col min="51" max="58" width="0.85546875" style="32" hidden="1" customWidth="1"/>
    <col min="59" max="69" width="0.85546875" style="32"/>
    <col min="70" max="70" width="1.7109375" style="32" customWidth="1"/>
    <col min="71" max="101" width="0.85546875" style="32"/>
    <col min="102" max="102" width="1.42578125" style="32" customWidth="1"/>
    <col min="103" max="133" width="0.85546875" style="32"/>
    <col min="134" max="134" width="2" style="32" customWidth="1"/>
    <col min="135" max="169" width="0.85546875" style="32"/>
    <col min="170" max="170" width="11.140625" style="32" bestFit="1" customWidth="1"/>
    <col min="171" max="16384" width="0.85546875" style="32"/>
  </cols>
  <sheetData>
    <row r="1" spans="2:154" s="14" customFormat="1" ht="11.25" x14ac:dyDescent="0.2">
      <c r="CE1" s="14" t="s">
        <v>124</v>
      </c>
    </row>
    <row r="2" spans="2:154" s="14" customFormat="1" ht="11.25" x14ac:dyDescent="0.2">
      <c r="CE2" s="114" t="s">
        <v>125</v>
      </c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</row>
    <row r="3" spans="2:154" s="12" customFormat="1" x14ac:dyDescent="0.2"/>
    <row r="4" spans="2:154" x14ac:dyDescent="0.2">
      <c r="EX4" s="31"/>
    </row>
    <row r="6" spans="2:154" x14ac:dyDescent="0.2">
      <c r="CI6" s="115" t="s">
        <v>126</v>
      </c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</row>
    <row r="7" spans="2:154" x14ac:dyDescent="0.2">
      <c r="CI7" s="116" t="s">
        <v>127</v>
      </c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</row>
    <row r="8" spans="2:154" x14ac:dyDescent="0.2">
      <c r="CI8" s="117" t="s">
        <v>128</v>
      </c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</row>
    <row r="9" spans="2:154" x14ac:dyDescent="0.2"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</row>
    <row r="10" spans="2:154" x14ac:dyDescent="0.2">
      <c r="CI10" s="117" t="s">
        <v>129</v>
      </c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</row>
    <row r="11" spans="2:154" x14ac:dyDescent="0.2"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E11" s="116" t="s">
        <v>130</v>
      </c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</row>
    <row r="12" spans="2:154" x14ac:dyDescent="0.2">
      <c r="CI12" s="117" t="s">
        <v>111</v>
      </c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E12" s="117" t="s">
        <v>123</v>
      </c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</row>
    <row r="13" spans="2:154" x14ac:dyDescent="0.2">
      <c r="CJ13" s="31" t="s">
        <v>116</v>
      </c>
      <c r="CK13" s="118"/>
      <c r="CL13" s="118"/>
      <c r="CM13" s="118"/>
      <c r="CN13" s="118"/>
      <c r="CO13" s="32" t="s">
        <v>116</v>
      </c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9">
        <v>20</v>
      </c>
      <c r="DK13" s="119"/>
      <c r="DL13" s="119"/>
      <c r="DM13" s="120" t="s">
        <v>85</v>
      </c>
      <c r="DN13" s="120"/>
      <c r="DO13" s="120"/>
      <c r="DP13" s="121" t="s">
        <v>117</v>
      </c>
      <c r="DQ13" s="121"/>
      <c r="DR13" s="121"/>
    </row>
    <row r="14" spans="2:154" s="15" customFormat="1" ht="12.75" x14ac:dyDescent="0.2">
      <c r="AQ14" s="34"/>
      <c r="AR14" s="34"/>
      <c r="AS14" s="34"/>
      <c r="CY14" s="35"/>
      <c r="CZ14" s="35"/>
      <c r="DA14" s="35"/>
      <c r="EL14" s="122" t="s">
        <v>0</v>
      </c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4"/>
    </row>
    <row r="15" spans="2:154" s="15" customFormat="1" ht="12.75" x14ac:dyDescent="0.2">
      <c r="B15" s="128" t="s">
        <v>342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9" t="s">
        <v>85</v>
      </c>
      <c r="BW15" s="129"/>
      <c r="BX15" s="129"/>
      <c r="BY15" s="130" t="s">
        <v>131</v>
      </c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L15" s="125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7"/>
    </row>
    <row r="16" spans="2:154" s="15" customFormat="1" ht="12.75" x14ac:dyDescent="0.2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129"/>
      <c r="AK16" s="129"/>
      <c r="AL16" s="129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9"/>
      <c r="CN16" s="129"/>
      <c r="CO16" s="129"/>
      <c r="CP16" s="131"/>
      <c r="CQ16" s="131"/>
      <c r="CR16" s="131"/>
      <c r="CS16" s="131"/>
      <c r="CT16" s="131"/>
      <c r="CU16" s="129"/>
      <c r="CV16" s="129"/>
      <c r="CW16" s="129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L16" s="125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7"/>
    </row>
    <row r="17" spans="1:154" s="15" customFormat="1" ht="13.5" thickBot="1" x14ac:dyDescent="0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16"/>
      <c r="AK17" s="16"/>
      <c r="AL17" s="16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16"/>
      <c r="CN17" s="16"/>
      <c r="CO17" s="16"/>
      <c r="CP17" s="36"/>
      <c r="CQ17" s="36"/>
      <c r="CR17" s="36"/>
      <c r="CS17" s="36"/>
      <c r="CT17" s="36"/>
      <c r="CU17" s="16"/>
      <c r="CV17" s="16"/>
      <c r="CW17" s="16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</row>
    <row r="18" spans="1:154" s="18" customFormat="1" ht="11.25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Z18" s="17"/>
      <c r="EA18" s="17"/>
      <c r="EB18" s="17"/>
      <c r="EJ18" s="19" t="s">
        <v>1</v>
      </c>
      <c r="EL18" s="140" t="s">
        <v>2</v>
      </c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2"/>
    </row>
    <row r="19" spans="1:154" s="30" customFormat="1" ht="11.25" x14ac:dyDescent="0.2">
      <c r="BB19" s="143" t="s">
        <v>132</v>
      </c>
      <c r="BC19" s="143"/>
      <c r="BD19" s="143"/>
      <c r="BE19" s="143"/>
      <c r="BF19" s="143"/>
      <c r="BG19" s="144" t="s">
        <v>190</v>
      </c>
      <c r="BH19" s="144"/>
      <c r="BI19" s="144"/>
      <c r="BJ19" s="144"/>
      <c r="BK19" s="145" t="s">
        <v>116</v>
      </c>
      <c r="BL19" s="145"/>
      <c r="BM19" s="144" t="s">
        <v>196</v>
      </c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3">
        <v>20</v>
      </c>
      <c r="CB19" s="143"/>
      <c r="CC19" s="143"/>
      <c r="CD19" s="146" t="s">
        <v>85</v>
      </c>
      <c r="CE19" s="146"/>
      <c r="CF19" s="146"/>
      <c r="CG19" s="147" t="s">
        <v>133</v>
      </c>
      <c r="CH19" s="147"/>
      <c r="CI19" s="147"/>
      <c r="CJ19" s="147"/>
      <c r="CK19" s="147"/>
      <c r="CL19" s="147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9" t="s">
        <v>3</v>
      </c>
      <c r="EL19" s="133" t="s">
        <v>343</v>
      </c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5"/>
    </row>
    <row r="20" spans="1:154" s="30" customFormat="1" ht="11.25" x14ac:dyDescent="0.2">
      <c r="A20" s="30" t="s">
        <v>134</v>
      </c>
      <c r="AL20" s="132" t="s">
        <v>341</v>
      </c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9" t="s">
        <v>135</v>
      </c>
      <c r="EL20" s="133" t="s">
        <v>185</v>
      </c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5"/>
    </row>
    <row r="21" spans="1:154" s="30" customFormat="1" ht="11.25" x14ac:dyDescent="0.2">
      <c r="A21" s="30" t="s">
        <v>136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9" t="s">
        <v>135</v>
      </c>
      <c r="EL21" s="137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9"/>
    </row>
    <row r="22" spans="1:154" s="30" customFormat="1" ht="11.25" x14ac:dyDescent="0.2">
      <c r="A22" s="30" t="s">
        <v>137</v>
      </c>
      <c r="AL22" s="136" t="s">
        <v>138</v>
      </c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9" t="s">
        <v>139</v>
      </c>
      <c r="EL22" s="133" t="s">
        <v>8</v>
      </c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5"/>
    </row>
    <row r="23" spans="1:154" s="30" customFormat="1" ht="11.25" x14ac:dyDescent="0.2">
      <c r="A23" s="30" t="s">
        <v>4</v>
      </c>
      <c r="AL23" s="136" t="s">
        <v>140</v>
      </c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9" t="s">
        <v>141</v>
      </c>
      <c r="EL23" s="133" t="s">
        <v>142</v>
      </c>
      <c r="EM23" s="134"/>
      <c r="EN23" s="134"/>
      <c r="EO23" s="134"/>
      <c r="EP23" s="134"/>
      <c r="EQ23" s="134"/>
      <c r="ER23" s="134"/>
      <c r="ES23" s="134"/>
      <c r="ET23" s="134"/>
      <c r="EU23" s="134"/>
      <c r="EV23" s="134"/>
      <c r="EW23" s="134"/>
      <c r="EX23" s="135"/>
    </row>
    <row r="24" spans="1:154" s="30" customFormat="1" thickBot="1" x14ac:dyDescent="0.25">
      <c r="A24" s="30" t="s">
        <v>143</v>
      </c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9" t="s">
        <v>5</v>
      </c>
      <c r="EL24" s="148" t="s">
        <v>144</v>
      </c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50"/>
    </row>
    <row r="25" spans="1:154" s="30" customFormat="1" ht="11.25" x14ac:dyDescent="0.2">
      <c r="A25" s="151" t="s">
        <v>145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  <c r="ES25" s="151"/>
      <c r="ET25" s="151"/>
      <c r="EU25" s="151"/>
      <c r="EV25" s="151"/>
      <c r="EW25" s="151"/>
      <c r="EX25" s="151"/>
    </row>
    <row r="26" spans="1:154" s="21" customFormat="1" ht="11.25" x14ac:dyDescent="0.2">
      <c r="CC26" s="19"/>
      <c r="CD26" s="22"/>
      <c r="CE26" s="22"/>
      <c r="CF26" s="22"/>
      <c r="CG26" s="22"/>
      <c r="CH26" s="22"/>
      <c r="CI26" s="23"/>
    </row>
    <row r="27" spans="1:154" s="6" customFormat="1" ht="11.25" x14ac:dyDescent="0.2">
      <c r="A27" s="152" t="s">
        <v>34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3"/>
      <c r="AQ27" s="158" t="s">
        <v>35</v>
      </c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3"/>
      <c r="BG27" s="161" t="s">
        <v>36</v>
      </c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</row>
    <row r="28" spans="1:154" s="6" customFormat="1" ht="11.25" x14ac:dyDescent="0.2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5"/>
      <c r="AQ28" s="159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5"/>
      <c r="BG28" s="163" t="s">
        <v>104</v>
      </c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5" t="s">
        <v>85</v>
      </c>
      <c r="BW28" s="165"/>
      <c r="BX28" s="165"/>
      <c r="BY28" s="166" t="s">
        <v>105</v>
      </c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6"/>
      <c r="CL28" s="167"/>
      <c r="CM28" s="168" t="s">
        <v>38</v>
      </c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70"/>
      <c r="DS28" s="168" t="s">
        <v>39</v>
      </c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</row>
    <row r="29" spans="1:154" s="6" customFormat="1" ht="11.25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7"/>
      <c r="AQ29" s="159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5"/>
      <c r="BG29" s="171" t="s">
        <v>40</v>
      </c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3"/>
      <c r="CM29" s="171" t="s">
        <v>41</v>
      </c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3"/>
      <c r="DS29" s="171" t="s">
        <v>42</v>
      </c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2"/>
      <c r="EM29" s="172"/>
      <c r="EN29" s="172"/>
      <c r="EO29" s="172"/>
      <c r="EP29" s="172"/>
      <c r="EQ29" s="172"/>
      <c r="ER29" s="172"/>
      <c r="ES29" s="172"/>
      <c r="ET29" s="172"/>
      <c r="EU29" s="172"/>
      <c r="EV29" s="172"/>
      <c r="EW29" s="172"/>
      <c r="EX29" s="172"/>
    </row>
    <row r="30" spans="1:154" s="6" customFormat="1" ht="11.25" x14ac:dyDescent="0.2">
      <c r="A30" s="174" t="s">
        <v>43</v>
      </c>
      <c r="B30" s="174"/>
      <c r="C30" s="174"/>
      <c r="D30" s="174"/>
      <c r="E30" s="174"/>
      <c r="F30" s="174"/>
      <c r="G30" s="174"/>
      <c r="H30" s="174"/>
      <c r="I30" s="174"/>
      <c r="J30" s="175"/>
      <c r="K30" s="176" t="s">
        <v>44</v>
      </c>
      <c r="L30" s="174"/>
      <c r="M30" s="174"/>
      <c r="N30" s="174"/>
      <c r="O30" s="174"/>
      <c r="P30" s="174"/>
      <c r="Q30" s="174"/>
      <c r="R30" s="174"/>
      <c r="S30" s="174"/>
      <c r="T30" s="175"/>
      <c r="U30" s="176" t="s">
        <v>146</v>
      </c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5"/>
      <c r="AH30" s="176" t="s">
        <v>46</v>
      </c>
      <c r="AI30" s="174"/>
      <c r="AJ30" s="174"/>
      <c r="AK30" s="174"/>
      <c r="AL30" s="174"/>
      <c r="AM30" s="174"/>
      <c r="AN30" s="174"/>
      <c r="AO30" s="174"/>
      <c r="AP30" s="175"/>
      <c r="AQ30" s="160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7"/>
      <c r="BG30" s="176" t="s">
        <v>47</v>
      </c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5"/>
      <c r="BS30" s="176" t="s">
        <v>48</v>
      </c>
      <c r="BT30" s="174"/>
      <c r="BU30" s="174"/>
      <c r="BV30" s="174"/>
      <c r="BW30" s="174"/>
      <c r="BX30" s="174"/>
      <c r="BY30" s="174"/>
      <c r="BZ30" s="174"/>
      <c r="CA30" s="174"/>
      <c r="CB30" s="175"/>
      <c r="CC30" s="174" t="s">
        <v>147</v>
      </c>
      <c r="CD30" s="174"/>
      <c r="CE30" s="174"/>
      <c r="CF30" s="174"/>
      <c r="CG30" s="174"/>
      <c r="CH30" s="174"/>
      <c r="CI30" s="174"/>
      <c r="CJ30" s="174"/>
      <c r="CK30" s="174"/>
      <c r="CL30" s="174"/>
      <c r="CM30" s="176" t="s">
        <v>47</v>
      </c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5"/>
      <c r="CY30" s="176" t="s">
        <v>48</v>
      </c>
      <c r="CZ30" s="174"/>
      <c r="DA30" s="174"/>
      <c r="DB30" s="174"/>
      <c r="DC30" s="174"/>
      <c r="DD30" s="174"/>
      <c r="DE30" s="174"/>
      <c r="DF30" s="174"/>
      <c r="DG30" s="174"/>
      <c r="DH30" s="175"/>
      <c r="DI30" s="174" t="s">
        <v>147</v>
      </c>
      <c r="DJ30" s="174"/>
      <c r="DK30" s="174"/>
      <c r="DL30" s="174"/>
      <c r="DM30" s="174"/>
      <c r="DN30" s="174"/>
      <c r="DO30" s="174"/>
      <c r="DP30" s="174"/>
      <c r="DQ30" s="174"/>
      <c r="DR30" s="174"/>
      <c r="DS30" s="176" t="s">
        <v>47</v>
      </c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5"/>
      <c r="EE30" s="176" t="s">
        <v>48</v>
      </c>
      <c r="EF30" s="174"/>
      <c r="EG30" s="174"/>
      <c r="EH30" s="174"/>
      <c r="EI30" s="174"/>
      <c r="EJ30" s="174"/>
      <c r="EK30" s="174"/>
      <c r="EL30" s="174"/>
      <c r="EM30" s="174"/>
      <c r="EN30" s="175"/>
      <c r="EO30" s="174" t="s">
        <v>147</v>
      </c>
      <c r="EP30" s="174"/>
      <c r="EQ30" s="174"/>
      <c r="ER30" s="174"/>
      <c r="ES30" s="174"/>
      <c r="ET30" s="174"/>
      <c r="EU30" s="174"/>
      <c r="EV30" s="174"/>
      <c r="EW30" s="174"/>
      <c r="EX30" s="174"/>
    </row>
    <row r="31" spans="1:154" s="6" customFormat="1" thickBot="1" x14ac:dyDescent="0.25">
      <c r="A31" s="181">
        <v>1</v>
      </c>
      <c r="B31" s="181"/>
      <c r="C31" s="181"/>
      <c r="D31" s="181"/>
      <c r="E31" s="181"/>
      <c r="F31" s="181"/>
      <c r="G31" s="181"/>
      <c r="H31" s="181"/>
      <c r="I31" s="181"/>
      <c r="J31" s="182"/>
      <c r="K31" s="180">
        <v>2</v>
      </c>
      <c r="L31" s="181"/>
      <c r="M31" s="181"/>
      <c r="N31" s="181"/>
      <c r="O31" s="181"/>
      <c r="P31" s="181"/>
      <c r="Q31" s="181"/>
      <c r="R31" s="181"/>
      <c r="S31" s="181"/>
      <c r="T31" s="182"/>
      <c r="U31" s="180">
        <v>3</v>
      </c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2"/>
      <c r="AH31" s="180">
        <v>4</v>
      </c>
      <c r="AI31" s="181"/>
      <c r="AJ31" s="181"/>
      <c r="AK31" s="181"/>
      <c r="AL31" s="181"/>
      <c r="AM31" s="181"/>
      <c r="AN31" s="181"/>
      <c r="AO31" s="181"/>
      <c r="AP31" s="182"/>
      <c r="AQ31" s="177">
        <v>5</v>
      </c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9"/>
      <c r="BG31" s="177">
        <v>6</v>
      </c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9"/>
      <c r="BS31" s="180">
        <v>7</v>
      </c>
      <c r="BT31" s="181"/>
      <c r="BU31" s="181"/>
      <c r="BV31" s="181"/>
      <c r="BW31" s="181"/>
      <c r="BX31" s="181"/>
      <c r="BY31" s="181"/>
      <c r="BZ31" s="181"/>
      <c r="CA31" s="181"/>
      <c r="CB31" s="182"/>
      <c r="CC31" s="181">
        <v>8</v>
      </c>
      <c r="CD31" s="181"/>
      <c r="CE31" s="181"/>
      <c r="CF31" s="181"/>
      <c r="CG31" s="181"/>
      <c r="CH31" s="181"/>
      <c r="CI31" s="181"/>
      <c r="CJ31" s="181"/>
      <c r="CK31" s="181"/>
      <c r="CL31" s="181"/>
      <c r="CM31" s="177">
        <v>9</v>
      </c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9"/>
      <c r="CY31" s="180">
        <v>10</v>
      </c>
      <c r="CZ31" s="181"/>
      <c r="DA31" s="181"/>
      <c r="DB31" s="181"/>
      <c r="DC31" s="181"/>
      <c r="DD31" s="181"/>
      <c r="DE31" s="181"/>
      <c r="DF31" s="181"/>
      <c r="DG31" s="181"/>
      <c r="DH31" s="182"/>
      <c r="DI31" s="181">
        <v>11</v>
      </c>
      <c r="DJ31" s="181"/>
      <c r="DK31" s="181"/>
      <c r="DL31" s="181"/>
      <c r="DM31" s="181"/>
      <c r="DN31" s="181"/>
      <c r="DO31" s="181"/>
      <c r="DP31" s="181"/>
      <c r="DQ31" s="181"/>
      <c r="DR31" s="181"/>
      <c r="DS31" s="177">
        <v>12</v>
      </c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9"/>
      <c r="EE31" s="180">
        <v>13</v>
      </c>
      <c r="EF31" s="181"/>
      <c r="EG31" s="181"/>
      <c r="EH31" s="181"/>
      <c r="EI31" s="181"/>
      <c r="EJ31" s="181"/>
      <c r="EK31" s="181"/>
      <c r="EL31" s="181"/>
      <c r="EM31" s="181"/>
      <c r="EN31" s="182"/>
      <c r="EO31" s="181">
        <v>14</v>
      </c>
      <c r="EP31" s="181"/>
      <c r="EQ31" s="181"/>
      <c r="ER31" s="181"/>
      <c r="ES31" s="181"/>
      <c r="ET31" s="181"/>
      <c r="EU31" s="181"/>
      <c r="EV31" s="181"/>
      <c r="EW31" s="181"/>
      <c r="EX31" s="181"/>
    </row>
    <row r="32" spans="1:154" s="7" customFormat="1" thickBot="1" x14ac:dyDescent="0.3">
      <c r="A32" s="199" t="s">
        <v>52</v>
      </c>
      <c r="B32" s="183"/>
      <c r="C32" s="183"/>
      <c r="D32" s="183"/>
      <c r="E32" s="183"/>
      <c r="F32" s="183"/>
      <c r="G32" s="183"/>
      <c r="H32" s="183"/>
      <c r="I32" s="183"/>
      <c r="J32" s="184"/>
      <c r="K32" s="192" t="s">
        <v>53</v>
      </c>
      <c r="L32" s="183"/>
      <c r="M32" s="183"/>
      <c r="N32" s="183"/>
      <c r="O32" s="183"/>
      <c r="P32" s="183"/>
      <c r="Q32" s="183"/>
      <c r="R32" s="183"/>
      <c r="S32" s="183"/>
      <c r="T32" s="184"/>
      <c r="U32" s="192" t="s">
        <v>148</v>
      </c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4"/>
      <c r="AH32" s="192" t="s">
        <v>149</v>
      </c>
      <c r="AI32" s="183"/>
      <c r="AJ32" s="183"/>
      <c r="AK32" s="183"/>
      <c r="AL32" s="183"/>
      <c r="AM32" s="183"/>
      <c r="AN32" s="183"/>
      <c r="AO32" s="183"/>
      <c r="AP32" s="184"/>
      <c r="AQ32" s="192" t="s">
        <v>150</v>
      </c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4"/>
      <c r="BG32" s="196">
        <v>5656193</v>
      </c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8"/>
      <c r="BS32" s="185" t="s">
        <v>54</v>
      </c>
      <c r="BT32" s="186"/>
      <c r="BU32" s="186"/>
      <c r="BV32" s="186"/>
      <c r="BW32" s="186"/>
      <c r="BX32" s="186"/>
      <c r="BY32" s="186"/>
      <c r="BZ32" s="186"/>
      <c r="CA32" s="186"/>
      <c r="CB32" s="187"/>
      <c r="CC32" s="183" t="s">
        <v>55</v>
      </c>
      <c r="CD32" s="183"/>
      <c r="CE32" s="183"/>
      <c r="CF32" s="183"/>
      <c r="CG32" s="183"/>
      <c r="CH32" s="183"/>
      <c r="CI32" s="183"/>
      <c r="CJ32" s="183"/>
      <c r="CK32" s="183"/>
      <c r="CL32" s="184"/>
      <c r="CM32" s="196">
        <f>DS32-BG32</f>
        <v>291038</v>
      </c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8"/>
      <c r="CY32" s="185" t="s">
        <v>54</v>
      </c>
      <c r="CZ32" s="186"/>
      <c r="DA32" s="186"/>
      <c r="DB32" s="186"/>
      <c r="DC32" s="186"/>
      <c r="DD32" s="186"/>
      <c r="DE32" s="186"/>
      <c r="DF32" s="186"/>
      <c r="DG32" s="186"/>
      <c r="DH32" s="187"/>
      <c r="DI32" s="183" t="s">
        <v>55</v>
      </c>
      <c r="DJ32" s="183"/>
      <c r="DK32" s="183"/>
      <c r="DL32" s="183"/>
      <c r="DM32" s="183"/>
      <c r="DN32" s="183"/>
      <c r="DO32" s="183"/>
      <c r="DP32" s="183"/>
      <c r="DQ32" s="183"/>
      <c r="DR32" s="184"/>
      <c r="DS32" s="196">
        <v>5947231</v>
      </c>
      <c r="DT32" s="197"/>
      <c r="DU32" s="197"/>
      <c r="DV32" s="197"/>
      <c r="DW32" s="197"/>
      <c r="DX32" s="197"/>
      <c r="DY32" s="197"/>
      <c r="DZ32" s="197"/>
      <c r="EA32" s="197"/>
      <c r="EB32" s="197"/>
      <c r="EC32" s="197"/>
      <c r="ED32" s="198"/>
      <c r="EE32" s="185" t="s">
        <v>54</v>
      </c>
      <c r="EF32" s="186"/>
      <c r="EG32" s="186"/>
      <c r="EH32" s="186"/>
      <c r="EI32" s="186"/>
      <c r="EJ32" s="186"/>
      <c r="EK32" s="186"/>
      <c r="EL32" s="186"/>
      <c r="EM32" s="186"/>
      <c r="EN32" s="187"/>
      <c r="EO32" s="183" t="s">
        <v>55</v>
      </c>
      <c r="EP32" s="183"/>
      <c r="EQ32" s="183"/>
      <c r="ER32" s="183"/>
      <c r="ES32" s="183"/>
      <c r="ET32" s="183"/>
      <c r="EU32" s="183"/>
      <c r="EV32" s="183"/>
      <c r="EW32" s="183"/>
      <c r="EX32" s="184"/>
    </row>
    <row r="33" spans="1:154" s="7" customFormat="1" thickBot="1" x14ac:dyDescent="0.3">
      <c r="A33" s="188" t="s">
        <v>52</v>
      </c>
      <c r="B33" s="189"/>
      <c r="C33" s="189"/>
      <c r="D33" s="189"/>
      <c r="E33" s="189"/>
      <c r="F33" s="189"/>
      <c r="G33" s="189"/>
      <c r="H33" s="189"/>
      <c r="I33" s="189"/>
      <c r="J33" s="190"/>
      <c r="K33" s="191" t="s">
        <v>53</v>
      </c>
      <c r="L33" s="189"/>
      <c r="M33" s="189"/>
      <c r="N33" s="189"/>
      <c r="O33" s="189"/>
      <c r="P33" s="189"/>
      <c r="Q33" s="189"/>
      <c r="R33" s="189"/>
      <c r="S33" s="189"/>
      <c r="T33" s="190"/>
      <c r="U33" s="192" t="s">
        <v>148</v>
      </c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4"/>
      <c r="AH33" s="191" t="s">
        <v>151</v>
      </c>
      <c r="AI33" s="189"/>
      <c r="AJ33" s="189"/>
      <c r="AK33" s="189"/>
      <c r="AL33" s="189"/>
      <c r="AM33" s="189"/>
      <c r="AN33" s="189"/>
      <c r="AO33" s="189"/>
      <c r="AP33" s="190"/>
      <c r="AQ33" s="191" t="s">
        <v>152</v>
      </c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90"/>
      <c r="BG33" s="193">
        <v>1708170</v>
      </c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5"/>
      <c r="BS33" s="185" t="s">
        <v>54</v>
      </c>
      <c r="BT33" s="186"/>
      <c r="BU33" s="186"/>
      <c r="BV33" s="186"/>
      <c r="BW33" s="186"/>
      <c r="BX33" s="186"/>
      <c r="BY33" s="186"/>
      <c r="BZ33" s="186"/>
      <c r="CA33" s="186"/>
      <c r="CB33" s="187"/>
      <c r="CC33" s="183" t="s">
        <v>55</v>
      </c>
      <c r="CD33" s="183"/>
      <c r="CE33" s="183"/>
      <c r="CF33" s="183"/>
      <c r="CG33" s="183"/>
      <c r="CH33" s="183"/>
      <c r="CI33" s="183"/>
      <c r="CJ33" s="183"/>
      <c r="CK33" s="183"/>
      <c r="CL33" s="184"/>
      <c r="CM33" s="196">
        <f t="shared" ref="CM33:CM55" si="0">DS33-BG33</f>
        <v>87894</v>
      </c>
      <c r="CN33" s="197"/>
      <c r="CO33" s="197"/>
      <c r="CP33" s="197"/>
      <c r="CQ33" s="197"/>
      <c r="CR33" s="197"/>
      <c r="CS33" s="197"/>
      <c r="CT33" s="197"/>
      <c r="CU33" s="197"/>
      <c r="CV33" s="197"/>
      <c r="CW33" s="197"/>
      <c r="CX33" s="198"/>
      <c r="CY33" s="185" t="s">
        <v>54</v>
      </c>
      <c r="CZ33" s="186"/>
      <c r="DA33" s="186"/>
      <c r="DB33" s="186"/>
      <c r="DC33" s="186"/>
      <c r="DD33" s="186"/>
      <c r="DE33" s="186"/>
      <c r="DF33" s="186"/>
      <c r="DG33" s="186"/>
      <c r="DH33" s="187"/>
      <c r="DI33" s="183" t="s">
        <v>55</v>
      </c>
      <c r="DJ33" s="183"/>
      <c r="DK33" s="183"/>
      <c r="DL33" s="183"/>
      <c r="DM33" s="183"/>
      <c r="DN33" s="183"/>
      <c r="DO33" s="183"/>
      <c r="DP33" s="183"/>
      <c r="DQ33" s="183"/>
      <c r="DR33" s="184"/>
      <c r="DS33" s="193">
        <v>1796064</v>
      </c>
      <c r="DT33" s="194"/>
      <c r="DU33" s="194"/>
      <c r="DV33" s="194"/>
      <c r="DW33" s="194"/>
      <c r="DX33" s="194"/>
      <c r="DY33" s="194"/>
      <c r="DZ33" s="194"/>
      <c r="EA33" s="194"/>
      <c r="EB33" s="194"/>
      <c r="EC33" s="194"/>
      <c r="ED33" s="195"/>
      <c r="EE33" s="185" t="s">
        <v>54</v>
      </c>
      <c r="EF33" s="186"/>
      <c r="EG33" s="186"/>
      <c r="EH33" s="186"/>
      <c r="EI33" s="186"/>
      <c r="EJ33" s="186"/>
      <c r="EK33" s="186"/>
      <c r="EL33" s="186"/>
      <c r="EM33" s="186"/>
      <c r="EN33" s="187"/>
      <c r="EO33" s="183" t="s">
        <v>55</v>
      </c>
      <c r="EP33" s="183"/>
      <c r="EQ33" s="183"/>
      <c r="ER33" s="183"/>
      <c r="ES33" s="183"/>
      <c r="ET33" s="183"/>
      <c r="EU33" s="183"/>
      <c r="EV33" s="183"/>
      <c r="EW33" s="183"/>
      <c r="EX33" s="184"/>
    </row>
    <row r="34" spans="1:154" s="7" customFormat="1" thickBot="1" x14ac:dyDescent="0.3">
      <c r="A34" s="188" t="s">
        <v>52</v>
      </c>
      <c r="B34" s="189"/>
      <c r="C34" s="189"/>
      <c r="D34" s="189"/>
      <c r="E34" s="189"/>
      <c r="F34" s="189"/>
      <c r="G34" s="189"/>
      <c r="H34" s="189"/>
      <c r="I34" s="189"/>
      <c r="J34" s="190"/>
      <c r="K34" s="191" t="s">
        <v>53</v>
      </c>
      <c r="L34" s="189"/>
      <c r="M34" s="189"/>
      <c r="N34" s="189"/>
      <c r="O34" s="189"/>
      <c r="P34" s="189"/>
      <c r="Q34" s="189"/>
      <c r="R34" s="189"/>
      <c r="S34" s="189"/>
      <c r="T34" s="190"/>
      <c r="U34" s="191" t="s">
        <v>153</v>
      </c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90"/>
      <c r="AH34" s="191" t="s">
        <v>149</v>
      </c>
      <c r="AI34" s="189"/>
      <c r="AJ34" s="189"/>
      <c r="AK34" s="189"/>
      <c r="AL34" s="189"/>
      <c r="AM34" s="189"/>
      <c r="AN34" s="189"/>
      <c r="AO34" s="189"/>
      <c r="AP34" s="190"/>
      <c r="AQ34" s="191" t="s">
        <v>150</v>
      </c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90"/>
      <c r="BG34" s="193">
        <v>230256</v>
      </c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5"/>
      <c r="BS34" s="185" t="s">
        <v>54</v>
      </c>
      <c r="BT34" s="186"/>
      <c r="BU34" s="186"/>
      <c r="BV34" s="186"/>
      <c r="BW34" s="186"/>
      <c r="BX34" s="186"/>
      <c r="BY34" s="186"/>
      <c r="BZ34" s="186"/>
      <c r="CA34" s="186"/>
      <c r="CB34" s="187"/>
      <c r="CC34" s="183" t="s">
        <v>55</v>
      </c>
      <c r="CD34" s="183"/>
      <c r="CE34" s="183"/>
      <c r="CF34" s="183"/>
      <c r="CG34" s="183"/>
      <c r="CH34" s="183"/>
      <c r="CI34" s="183"/>
      <c r="CJ34" s="183"/>
      <c r="CK34" s="183"/>
      <c r="CL34" s="184"/>
      <c r="CM34" s="196">
        <f t="shared" si="0"/>
        <v>0</v>
      </c>
      <c r="CN34" s="197"/>
      <c r="CO34" s="197"/>
      <c r="CP34" s="197"/>
      <c r="CQ34" s="197"/>
      <c r="CR34" s="197"/>
      <c r="CS34" s="197"/>
      <c r="CT34" s="197"/>
      <c r="CU34" s="197"/>
      <c r="CV34" s="197"/>
      <c r="CW34" s="197"/>
      <c r="CX34" s="198"/>
      <c r="CY34" s="185" t="s">
        <v>54</v>
      </c>
      <c r="CZ34" s="186"/>
      <c r="DA34" s="186"/>
      <c r="DB34" s="186"/>
      <c r="DC34" s="186"/>
      <c r="DD34" s="186"/>
      <c r="DE34" s="186"/>
      <c r="DF34" s="186"/>
      <c r="DG34" s="186"/>
      <c r="DH34" s="187"/>
      <c r="DI34" s="183" t="s">
        <v>55</v>
      </c>
      <c r="DJ34" s="183"/>
      <c r="DK34" s="183"/>
      <c r="DL34" s="183"/>
      <c r="DM34" s="183"/>
      <c r="DN34" s="183"/>
      <c r="DO34" s="183"/>
      <c r="DP34" s="183"/>
      <c r="DQ34" s="183"/>
      <c r="DR34" s="184"/>
      <c r="DS34" s="193">
        <v>230256</v>
      </c>
      <c r="DT34" s="194"/>
      <c r="DU34" s="194"/>
      <c r="DV34" s="194"/>
      <c r="DW34" s="194"/>
      <c r="DX34" s="194"/>
      <c r="DY34" s="194"/>
      <c r="DZ34" s="194"/>
      <c r="EA34" s="194"/>
      <c r="EB34" s="194"/>
      <c r="EC34" s="194"/>
      <c r="ED34" s="195"/>
      <c r="EE34" s="185" t="s">
        <v>54</v>
      </c>
      <c r="EF34" s="186"/>
      <c r="EG34" s="186"/>
      <c r="EH34" s="186"/>
      <c r="EI34" s="186"/>
      <c r="EJ34" s="186"/>
      <c r="EK34" s="186"/>
      <c r="EL34" s="186"/>
      <c r="EM34" s="186"/>
      <c r="EN34" s="187"/>
      <c r="EO34" s="183" t="s">
        <v>55</v>
      </c>
      <c r="EP34" s="183"/>
      <c r="EQ34" s="183"/>
      <c r="ER34" s="183"/>
      <c r="ES34" s="183"/>
      <c r="ET34" s="183"/>
      <c r="EU34" s="183"/>
      <c r="EV34" s="183"/>
      <c r="EW34" s="183"/>
      <c r="EX34" s="184"/>
    </row>
    <row r="35" spans="1:154" s="7" customFormat="1" thickBot="1" x14ac:dyDescent="0.3">
      <c r="A35" s="188" t="s">
        <v>52</v>
      </c>
      <c r="B35" s="189"/>
      <c r="C35" s="189"/>
      <c r="D35" s="189"/>
      <c r="E35" s="189"/>
      <c r="F35" s="189"/>
      <c r="G35" s="189"/>
      <c r="H35" s="189"/>
      <c r="I35" s="189"/>
      <c r="J35" s="190"/>
      <c r="K35" s="191" t="s">
        <v>53</v>
      </c>
      <c r="L35" s="189"/>
      <c r="M35" s="189"/>
      <c r="N35" s="189"/>
      <c r="O35" s="189"/>
      <c r="P35" s="189"/>
      <c r="Q35" s="189"/>
      <c r="R35" s="189"/>
      <c r="S35" s="189"/>
      <c r="T35" s="190"/>
      <c r="U35" s="191" t="s">
        <v>153</v>
      </c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90"/>
      <c r="AH35" s="191" t="s">
        <v>151</v>
      </c>
      <c r="AI35" s="189"/>
      <c r="AJ35" s="189"/>
      <c r="AK35" s="189"/>
      <c r="AL35" s="189"/>
      <c r="AM35" s="189"/>
      <c r="AN35" s="189"/>
      <c r="AO35" s="189"/>
      <c r="AP35" s="190"/>
      <c r="AQ35" s="191" t="s">
        <v>152</v>
      </c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90"/>
      <c r="BG35" s="193">
        <v>69537</v>
      </c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5"/>
      <c r="BS35" s="185" t="s">
        <v>54</v>
      </c>
      <c r="BT35" s="186"/>
      <c r="BU35" s="186"/>
      <c r="BV35" s="186"/>
      <c r="BW35" s="186"/>
      <c r="BX35" s="186"/>
      <c r="BY35" s="186"/>
      <c r="BZ35" s="186"/>
      <c r="CA35" s="186"/>
      <c r="CB35" s="187"/>
      <c r="CC35" s="183" t="s">
        <v>55</v>
      </c>
      <c r="CD35" s="183"/>
      <c r="CE35" s="183"/>
      <c r="CF35" s="183"/>
      <c r="CG35" s="183"/>
      <c r="CH35" s="183"/>
      <c r="CI35" s="183"/>
      <c r="CJ35" s="183"/>
      <c r="CK35" s="183"/>
      <c r="CL35" s="184"/>
      <c r="CM35" s="196">
        <f t="shared" si="0"/>
        <v>0</v>
      </c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8"/>
      <c r="CY35" s="185" t="s">
        <v>54</v>
      </c>
      <c r="CZ35" s="186"/>
      <c r="DA35" s="186"/>
      <c r="DB35" s="186"/>
      <c r="DC35" s="186"/>
      <c r="DD35" s="186"/>
      <c r="DE35" s="186"/>
      <c r="DF35" s="186"/>
      <c r="DG35" s="186"/>
      <c r="DH35" s="187"/>
      <c r="DI35" s="183" t="s">
        <v>55</v>
      </c>
      <c r="DJ35" s="183"/>
      <c r="DK35" s="183"/>
      <c r="DL35" s="183"/>
      <c r="DM35" s="183"/>
      <c r="DN35" s="183"/>
      <c r="DO35" s="183"/>
      <c r="DP35" s="183"/>
      <c r="DQ35" s="183"/>
      <c r="DR35" s="184"/>
      <c r="DS35" s="193">
        <v>69537</v>
      </c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5"/>
      <c r="EE35" s="185" t="s">
        <v>54</v>
      </c>
      <c r="EF35" s="186"/>
      <c r="EG35" s="186"/>
      <c r="EH35" s="186"/>
      <c r="EI35" s="186"/>
      <c r="EJ35" s="186"/>
      <c r="EK35" s="186"/>
      <c r="EL35" s="186"/>
      <c r="EM35" s="186"/>
      <c r="EN35" s="187"/>
      <c r="EO35" s="183" t="s">
        <v>55</v>
      </c>
      <c r="EP35" s="183"/>
      <c r="EQ35" s="183"/>
      <c r="ER35" s="183"/>
      <c r="ES35" s="183"/>
      <c r="ET35" s="183"/>
      <c r="EU35" s="183"/>
      <c r="EV35" s="183"/>
      <c r="EW35" s="183"/>
      <c r="EX35" s="184"/>
    </row>
    <row r="36" spans="1:154" s="7" customFormat="1" thickBot="1" x14ac:dyDescent="0.3">
      <c r="A36" s="188" t="s">
        <v>52</v>
      </c>
      <c r="B36" s="189"/>
      <c r="C36" s="189"/>
      <c r="D36" s="189"/>
      <c r="E36" s="189"/>
      <c r="F36" s="189"/>
      <c r="G36" s="189"/>
      <c r="H36" s="189"/>
      <c r="I36" s="189"/>
      <c r="J36" s="190"/>
      <c r="K36" s="191" t="s">
        <v>53</v>
      </c>
      <c r="L36" s="189"/>
      <c r="M36" s="189"/>
      <c r="N36" s="189"/>
      <c r="O36" s="189"/>
      <c r="P36" s="189"/>
      <c r="Q36" s="189"/>
      <c r="R36" s="189"/>
      <c r="S36" s="189"/>
      <c r="T36" s="190"/>
      <c r="U36" s="191" t="s">
        <v>9</v>
      </c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90"/>
      <c r="AH36" s="191" t="s">
        <v>149</v>
      </c>
      <c r="AI36" s="189"/>
      <c r="AJ36" s="189"/>
      <c r="AK36" s="189"/>
      <c r="AL36" s="189"/>
      <c r="AM36" s="189"/>
      <c r="AN36" s="189"/>
      <c r="AO36" s="189"/>
      <c r="AP36" s="190"/>
      <c r="AQ36" s="191" t="s">
        <v>150</v>
      </c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89"/>
      <c r="BE36" s="189"/>
      <c r="BF36" s="190"/>
      <c r="BG36" s="193">
        <v>540000</v>
      </c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5"/>
      <c r="BS36" s="185" t="s">
        <v>54</v>
      </c>
      <c r="BT36" s="186"/>
      <c r="BU36" s="186"/>
      <c r="BV36" s="186"/>
      <c r="BW36" s="186"/>
      <c r="BX36" s="186"/>
      <c r="BY36" s="186"/>
      <c r="BZ36" s="186"/>
      <c r="CA36" s="186"/>
      <c r="CB36" s="187"/>
      <c r="CC36" s="183" t="s">
        <v>55</v>
      </c>
      <c r="CD36" s="183"/>
      <c r="CE36" s="183"/>
      <c r="CF36" s="183"/>
      <c r="CG36" s="183"/>
      <c r="CH36" s="183"/>
      <c r="CI36" s="183"/>
      <c r="CJ36" s="183"/>
      <c r="CK36" s="183"/>
      <c r="CL36" s="184"/>
      <c r="CM36" s="196">
        <f t="shared" si="0"/>
        <v>0</v>
      </c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8"/>
      <c r="CY36" s="185" t="s">
        <v>54</v>
      </c>
      <c r="CZ36" s="186"/>
      <c r="DA36" s="186"/>
      <c r="DB36" s="186"/>
      <c r="DC36" s="186"/>
      <c r="DD36" s="186"/>
      <c r="DE36" s="186"/>
      <c r="DF36" s="186"/>
      <c r="DG36" s="186"/>
      <c r="DH36" s="187"/>
      <c r="DI36" s="183" t="s">
        <v>55</v>
      </c>
      <c r="DJ36" s="183"/>
      <c r="DK36" s="183"/>
      <c r="DL36" s="183"/>
      <c r="DM36" s="183"/>
      <c r="DN36" s="183"/>
      <c r="DO36" s="183"/>
      <c r="DP36" s="183"/>
      <c r="DQ36" s="183"/>
      <c r="DR36" s="184"/>
      <c r="DS36" s="193">
        <v>540000</v>
      </c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5"/>
      <c r="EE36" s="185" t="s">
        <v>54</v>
      </c>
      <c r="EF36" s="186"/>
      <c r="EG36" s="186"/>
      <c r="EH36" s="186"/>
      <c r="EI36" s="186"/>
      <c r="EJ36" s="186"/>
      <c r="EK36" s="186"/>
      <c r="EL36" s="186"/>
      <c r="EM36" s="186"/>
      <c r="EN36" s="187"/>
      <c r="EO36" s="183" t="s">
        <v>55</v>
      </c>
      <c r="EP36" s="183"/>
      <c r="EQ36" s="183"/>
      <c r="ER36" s="183"/>
      <c r="ES36" s="183"/>
      <c r="ET36" s="183"/>
      <c r="EU36" s="183"/>
      <c r="EV36" s="183"/>
      <c r="EW36" s="183"/>
      <c r="EX36" s="184"/>
    </row>
    <row r="37" spans="1:154" s="7" customFormat="1" thickBot="1" x14ac:dyDescent="0.3">
      <c r="A37" s="188" t="s">
        <v>52</v>
      </c>
      <c r="B37" s="189"/>
      <c r="C37" s="189"/>
      <c r="D37" s="189"/>
      <c r="E37" s="189"/>
      <c r="F37" s="189"/>
      <c r="G37" s="189"/>
      <c r="H37" s="189"/>
      <c r="I37" s="189"/>
      <c r="J37" s="190"/>
      <c r="K37" s="191" t="s">
        <v>53</v>
      </c>
      <c r="L37" s="189"/>
      <c r="M37" s="189"/>
      <c r="N37" s="189"/>
      <c r="O37" s="189"/>
      <c r="P37" s="189"/>
      <c r="Q37" s="189"/>
      <c r="R37" s="189"/>
      <c r="S37" s="189"/>
      <c r="T37" s="190"/>
      <c r="U37" s="191" t="s">
        <v>9</v>
      </c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90"/>
      <c r="AH37" s="191" t="s">
        <v>151</v>
      </c>
      <c r="AI37" s="189"/>
      <c r="AJ37" s="189"/>
      <c r="AK37" s="189"/>
      <c r="AL37" s="189"/>
      <c r="AM37" s="189"/>
      <c r="AN37" s="189"/>
      <c r="AO37" s="189"/>
      <c r="AP37" s="190"/>
      <c r="AQ37" s="191" t="s">
        <v>152</v>
      </c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90"/>
      <c r="BG37" s="193">
        <v>163080</v>
      </c>
      <c r="BH37" s="194"/>
      <c r="BI37" s="194"/>
      <c r="BJ37" s="194"/>
      <c r="BK37" s="194"/>
      <c r="BL37" s="194"/>
      <c r="BM37" s="194"/>
      <c r="BN37" s="194"/>
      <c r="BO37" s="194"/>
      <c r="BP37" s="194"/>
      <c r="BQ37" s="194"/>
      <c r="BR37" s="195"/>
      <c r="BS37" s="185" t="s">
        <v>54</v>
      </c>
      <c r="BT37" s="186"/>
      <c r="BU37" s="186"/>
      <c r="BV37" s="186"/>
      <c r="BW37" s="186"/>
      <c r="BX37" s="186"/>
      <c r="BY37" s="186"/>
      <c r="BZ37" s="186"/>
      <c r="CA37" s="186"/>
      <c r="CB37" s="187"/>
      <c r="CC37" s="183" t="s">
        <v>55</v>
      </c>
      <c r="CD37" s="183"/>
      <c r="CE37" s="183"/>
      <c r="CF37" s="183"/>
      <c r="CG37" s="183"/>
      <c r="CH37" s="183"/>
      <c r="CI37" s="183"/>
      <c r="CJ37" s="183"/>
      <c r="CK37" s="183"/>
      <c r="CL37" s="184"/>
      <c r="CM37" s="196">
        <f t="shared" si="0"/>
        <v>0</v>
      </c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8"/>
      <c r="CY37" s="185" t="s">
        <v>54</v>
      </c>
      <c r="CZ37" s="186"/>
      <c r="DA37" s="186"/>
      <c r="DB37" s="186"/>
      <c r="DC37" s="186"/>
      <c r="DD37" s="186"/>
      <c r="DE37" s="186"/>
      <c r="DF37" s="186"/>
      <c r="DG37" s="186"/>
      <c r="DH37" s="187"/>
      <c r="DI37" s="183" t="s">
        <v>55</v>
      </c>
      <c r="DJ37" s="183"/>
      <c r="DK37" s="183"/>
      <c r="DL37" s="183"/>
      <c r="DM37" s="183"/>
      <c r="DN37" s="183"/>
      <c r="DO37" s="183"/>
      <c r="DP37" s="183"/>
      <c r="DQ37" s="183"/>
      <c r="DR37" s="184"/>
      <c r="DS37" s="193">
        <v>163080</v>
      </c>
      <c r="DT37" s="194"/>
      <c r="DU37" s="194"/>
      <c r="DV37" s="194"/>
      <c r="DW37" s="194"/>
      <c r="DX37" s="194"/>
      <c r="DY37" s="194"/>
      <c r="DZ37" s="194"/>
      <c r="EA37" s="194"/>
      <c r="EB37" s="194"/>
      <c r="EC37" s="194"/>
      <c r="ED37" s="195"/>
      <c r="EE37" s="185" t="s">
        <v>54</v>
      </c>
      <c r="EF37" s="186"/>
      <c r="EG37" s="186"/>
      <c r="EH37" s="186"/>
      <c r="EI37" s="186"/>
      <c r="EJ37" s="186"/>
      <c r="EK37" s="186"/>
      <c r="EL37" s="186"/>
      <c r="EM37" s="186"/>
      <c r="EN37" s="187"/>
      <c r="EO37" s="183" t="s">
        <v>55</v>
      </c>
      <c r="EP37" s="183"/>
      <c r="EQ37" s="183"/>
      <c r="ER37" s="183"/>
      <c r="ES37" s="183"/>
      <c r="ET37" s="183"/>
      <c r="EU37" s="183"/>
      <c r="EV37" s="183"/>
      <c r="EW37" s="183"/>
      <c r="EX37" s="184"/>
    </row>
    <row r="38" spans="1:154" s="7" customFormat="1" thickBot="1" x14ac:dyDescent="0.3">
      <c r="A38" s="188" t="s">
        <v>52</v>
      </c>
      <c r="B38" s="189"/>
      <c r="C38" s="189"/>
      <c r="D38" s="189"/>
      <c r="E38" s="189"/>
      <c r="F38" s="189"/>
      <c r="G38" s="189"/>
      <c r="H38" s="189"/>
      <c r="I38" s="189"/>
      <c r="J38" s="190"/>
      <c r="K38" s="191" t="s">
        <v>53</v>
      </c>
      <c r="L38" s="189"/>
      <c r="M38" s="189"/>
      <c r="N38" s="189"/>
      <c r="O38" s="189"/>
      <c r="P38" s="189"/>
      <c r="Q38" s="189"/>
      <c r="R38" s="189"/>
      <c r="S38" s="189"/>
      <c r="T38" s="190"/>
      <c r="U38" s="191" t="s">
        <v>154</v>
      </c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90"/>
      <c r="AH38" s="191" t="s">
        <v>155</v>
      </c>
      <c r="AI38" s="189"/>
      <c r="AJ38" s="189"/>
      <c r="AK38" s="189"/>
      <c r="AL38" s="189"/>
      <c r="AM38" s="189"/>
      <c r="AN38" s="189"/>
      <c r="AO38" s="189"/>
      <c r="AP38" s="190"/>
      <c r="AQ38" s="191" t="s">
        <v>156</v>
      </c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90"/>
      <c r="BG38" s="193">
        <v>3200</v>
      </c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5"/>
      <c r="BS38" s="185" t="s">
        <v>54</v>
      </c>
      <c r="BT38" s="186"/>
      <c r="BU38" s="186"/>
      <c r="BV38" s="186"/>
      <c r="BW38" s="186"/>
      <c r="BX38" s="186"/>
      <c r="BY38" s="186"/>
      <c r="BZ38" s="186"/>
      <c r="CA38" s="186"/>
      <c r="CB38" s="187"/>
      <c r="CC38" s="183" t="s">
        <v>55</v>
      </c>
      <c r="CD38" s="183"/>
      <c r="CE38" s="183"/>
      <c r="CF38" s="183"/>
      <c r="CG38" s="183"/>
      <c r="CH38" s="183"/>
      <c r="CI38" s="183"/>
      <c r="CJ38" s="183"/>
      <c r="CK38" s="183"/>
      <c r="CL38" s="184"/>
      <c r="CM38" s="196">
        <f t="shared" si="0"/>
        <v>-3200</v>
      </c>
      <c r="CN38" s="197"/>
      <c r="CO38" s="197"/>
      <c r="CP38" s="197"/>
      <c r="CQ38" s="197"/>
      <c r="CR38" s="197"/>
      <c r="CS38" s="197"/>
      <c r="CT38" s="197"/>
      <c r="CU38" s="197"/>
      <c r="CV38" s="197"/>
      <c r="CW38" s="197"/>
      <c r="CX38" s="198"/>
      <c r="CY38" s="185" t="s">
        <v>54</v>
      </c>
      <c r="CZ38" s="186"/>
      <c r="DA38" s="186"/>
      <c r="DB38" s="186"/>
      <c r="DC38" s="186"/>
      <c r="DD38" s="186"/>
      <c r="DE38" s="186"/>
      <c r="DF38" s="186"/>
      <c r="DG38" s="186"/>
      <c r="DH38" s="187"/>
      <c r="DI38" s="183" t="s">
        <v>55</v>
      </c>
      <c r="DJ38" s="183"/>
      <c r="DK38" s="183"/>
      <c r="DL38" s="183"/>
      <c r="DM38" s="183"/>
      <c r="DN38" s="183"/>
      <c r="DO38" s="183"/>
      <c r="DP38" s="183"/>
      <c r="DQ38" s="183"/>
      <c r="DR38" s="184"/>
      <c r="DS38" s="193"/>
      <c r="DT38" s="194"/>
      <c r="DU38" s="194"/>
      <c r="DV38" s="194"/>
      <c r="DW38" s="194"/>
      <c r="DX38" s="194"/>
      <c r="DY38" s="194"/>
      <c r="DZ38" s="194"/>
      <c r="EA38" s="194"/>
      <c r="EB38" s="194"/>
      <c r="EC38" s="194"/>
      <c r="ED38" s="195"/>
      <c r="EE38" s="185" t="s">
        <v>54</v>
      </c>
      <c r="EF38" s="186"/>
      <c r="EG38" s="186"/>
      <c r="EH38" s="186"/>
      <c r="EI38" s="186"/>
      <c r="EJ38" s="186"/>
      <c r="EK38" s="186"/>
      <c r="EL38" s="186"/>
      <c r="EM38" s="186"/>
      <c r="EN38" s="187"/>
      <c r="EO38" s="183" t="s">
        <v>55</v>
      </c>
      <c r="EP38" s="183"/>
      <c r="EQ38" s="183"/>
      <c r="ER38" s="183"/>
      <c r="ES38" s="183"/>
      <c r="ET38" s="183"/>
      <c r="EU38" s="183"/>
      <c r="EV38" s="183"/>
      <c r="EW38" s="183"/>
      <c r="EX38" s="184"/>
    </row>
    <row r="39" spans="1:154" s="7" customFormat="1" thickBot="1" x14ac:dyDescent="0.3">
      <c r="A39" s="188" t="s">
        <v>52</v>
      </c>
      <c r="B39" s="189"/>
      <c r="C39" s="189"/>
      <c r="D39" s="189"/>
      <c r="E39" s="189"/>
      <c r="F39" s="189"/>
      <c r="G39" s="189"/>
      <c r="H39" s="189"/>
      <c r="I39" s="189"/>
      <c r="J39" s="190"/>
      <c r="K39" s="191" t="s">
        <v>53</v>
      </c>
      <c r="L39" s="189"/>
      <c r="M39" s="189"/>
      <c r="N39" s="189"/>
      <c r="O39" s="189"/>
      <c r="P39" s="189"/>
      <c r="Q39" s="189"/>
      <c r="R39" s="189"/>
      <c r="S39" s="189"/>
      <c r="T39" s="190"/>
      <c r="U39" s="191" t="s">
        <v>98</v>
      </c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90"/>
      <c r="AH39" s="191" t="s">
        <v>155</v>
      </c>
      <c r="AI39" s="189"/>
      <c r="AJ39" s="189"/>
      <c r="AK39" s="189"/>
      <c r="AL39" s="189"/>
      <c r="AM39" s="189"/>
      <c r="AN39" s="189"/>
      <c r="AO39" s="189"/>
      <c r="AP39" s="190"/>
      <c r="AQ39" s="191" t="s">
        <v>99</v>
      </c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90"/>
      <c r="BG39" s="193">
        <v>18750</v>
      </c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5"/>
      <c r="BS39" s="185" t="s">
        <v>54</v>
      </c>
      <c r="BT39" s="186"/>
      <c r="BU39" s="186"/>
      <c r="BV39" s="186"/>
      <c r="BW39" s="186"/>
      <c r="BX39" s="186"/>
      <c r="BY39" s="186"/>
      <c r="BZ39" s="186"/>
      <c r="CA39" s="186"/>
      <c r="CB39" s="187"/>
      <c r="CC39" s="183" t="s">
        <v>55</v>
      </c>
      <c r="CD39" s="183"/>
      <c r="CE39" s="183"/>
      <c r="CF39" s="183"/>
      <c r="CG39" s="183"/>
      <c r="CH39" s="183"/>
      <c r="CI39" s="183"/>
      <c r="CJ39" s="183"/>
      <c r="CK39" s="183"/>
      <c r="CL39" s="184"/>
      <c r="CM39" s="196">
        <f t="shared" si="0"/>
        <v>-18750</v>
      </c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8"/>
      <c r="CY39" s="185" t="s">
        <v>54</v>
      </c>
      <c r="CZ39" s="186"/>
      <c r="DA39" s="186"/>
      <c r="DB39" s="186"/>
      <c r="DC39" s="186"/>
      <c r="DD39" s="186"/>
      <c r="DE39" s="186"/>
      <c r="DF39" s="186"/>
      <c r="DG39" s="186"/>
      <c r="DH39" s="187"/>
      <c r="DI39" s="183" t="s">
        <v>55</v>
      </c>
      <c r="DJ39" s="183"/>
      <c r="DK39" s="183"/>
      <c r="DL39" s="183"/>
      <c r="DM39" s="183"/>
      <c r="DN39" s="183"/>
      <c r="DO39" s="183"/>
      <c r="DP39" s="183"/>
      <c r="DQ39" s="183"/>
      <c r="DR39" s="184"/>
      <c r="DS39" s="193"/>
      <c r="DT39" s="194"/>
      <c r="DU39" s="194"/>
      <c r="DV39" s="194"/>
      <c r="DW39" s="194"/>
      <c r="DX39" s="194"/>
      <c r="DY39" s="194"/>
      <c r="DZ39" s="194"/>
      <c r="EA39" s="194"/>
      <c r="EB39" s="194"/>
      <c r="EC39" s="194"/>
      <c r="ED39" s="195"/>
      <c r="EE39" s="185" t="s">
        <v>54</v>
      </c>
      <c r="EF39" s="186"/>
      <c r="EG39" s="186"/>
      <c r="EH39" s="186"/>
      <c r="EI39" s="186"/>
      <c r="EJ39" s="186"/>
      <c r="EK39" s="186"/>
      <c r="EL39" s="186"/>
      <c r="EM39" s="186"/>
      <c r="EN39" s="187"/>
      <c r="EO39" s="183" t="s">
        <v>55</v>
      </c>
      <c r="EP39" s="183"/>
      <c r="EQ39" s="183"/>
      <c r="ER39" s="183"/>
      <c r="ES39" s="183"/>
      <c r="ET39" s="183"/>
      <c r="EU39" s="183"/>
      <c r="EV39" s="183"/>
      <c r="EW39" s="183"/>
      <c r="EX39" s="184"/>
    </row>
    <row r="40" spans="1:154" s="7" customFormat="1" thickBot="1" x14ac:dyDescent="0.3">
      <c r="A40" s="188" t="s">
        <v>52</v>
      </c>
      <c r="B40" s="189"/>
      <c r="C40" s="189"/>
      <c r="D40" s="189"/>
      <c r="E40" s="189"/>
      <c r="F40" s="189"/>
      <c r="G40" s="189"/>
      <c r="H40" s="189"/>
      <c r="I40" s="189"/>
      <c r="J40" s="190"/>
      <c r="K40" s="191" t="s">
        <v>53</v>
      </c>
      <c r="L40" s="189"/>
      <c r="M40" s="189"/>
      <c r="N40" s="189"/>
      <c r="O40" s="189"/>
      <c r="P40" s="189"/>
      <c r="Q40" s="189"/>
      <c r="R40" s="189"/>
      <c r="S40" s="189"/>
      <c r="T40" s="190"/>
      <c r="U40" s="191" t="s">
        <v>158</v>
      </c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90"/>
      <c r="AH40" s="191" t="s">
        <v>157</v>
      </c>
      <c r="AI40" s="189"/>
      <c r="AJ40" s="189"/>
      <c r="AK40" s="189"/>
      <c r="AL40" s="189"/>
      <c r="AM40" s="189"/>
      <c r="AN40" s="189"/>
      <c r="AO40" s="189"/>
      <c r="AP40" s="190"/>
      <c r="AQ40" s="191" t="s">
        <v>159</v>
      </c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90"/>
      <c r="BG40" s="193">
        <v>626200</v>
      </c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5"/>
      <c r="BS40" s="185" t="s">
        <v>54</v>
      </c>
      <c r="BT40" s="186"/>
      <c r="BU40" s="186"/>
      <c r="BV40" s="186"/>
      <c r="BW40" s="186"/>
      <c r="BX40" s="186"/>
      <c r="BY40" s="186"/>
      <c r="BZ40" s="186"/>
      <c r="CA40" s="186"/>
      <c r="CB40" s="187"/>
      <c r="CC40" s="183" t="s">
        <v>55</v>
      </c>
      <c r="CD40" s="183"/>
      <c r="CE40" s="183"/>
      <c r="CF40" s="183"/>
      <c r="CG40" s="183"/>
      <c r="CH40" s="183"/>
      <c r="CI40" s="183"/>
      <c r="CJ40" s="183"/>
      <c r="CK40" s="183"/>
      <c r="CL40" s="184"/>
      <c r="CM40" s="196">
        <f t="shared" si="0"/>
        <v>0</v>
      </c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8"/>
      <c r="CY40" s="185" t="s">
        <v>54</v>
      </c>
      <c r="CZ40" s="186"/>
      <c r="DA40" s="186"/>
      <c r="DB40" s="186"/>
      <c r="DC40" s="186"/>
      <c r="DD40" s="186"/>
      <c r="DE40" s="186"/>
      <c r="DF40" s="186"/>
      <c r="DG40" s="186"/>
      <c r="DH40" s="187"/>
      <c r="DI40" s="183" t="s">
        <v>55</v>
      </c>
      <c r="DJ40" s="183"/>
      <c r="DK40" s="183"/>
      <c r="DL40" s="183"/>
      <c r="DM40" s="183"/>
      <c r="DN40" s="183"/>
      <c r="DO40" s="183"/>
      <c r="DP40" s="183"/>
      <c r="DQ40" s="183"/>
      <c r="DR40" s="184"/>
      <c r="DS40" s="193">
        <v>626200</v>
      </c>
      <c r="DT40" s="194"/>
      <c r="DU40" s="194"/>
      <c r="DV40" s="194"/>
      <c r="DW40" s="194"/>
      <c r="DX40" s="194"/>
      <c r="DY40" s="194"/>
      <c r="DZ40" s="194"/>
      <c r="EA40" s="194"/>
      <c r="EB40" s="194"/>
      <c r="EC40" s="194"/>
      <c r="ED40" s="195"/>
      <c r="EE40" s="185" t="s">
        <v>54</v>
      </c>
      <c r="EF40" s="186"/>
      <c r="EG40" s="186"/>
      <c r="EH40" s="186"/>
      <c r="EI40" s="186"/>
      <c r="EJ40" s="186"/>
      <c r="EK40" s="186"/>
      <c r="EL40" s="186"/>
      <c r="EM40" s="186"/>
      <c r="EN40" s="187"/>
      <c r="EO40" s="183" t="s">
        <v>55</v>
      </c>
      <c r="EP40" s="183"/>
      <c r="EQ40" s="183"/>
      <c r="ER40" s="183"/>
      <c r="ES40" s="183"/>
      <c r="ET40" s="183"/>
      <c r="EU40" s="183"/>
      <c r="EV40" s="183"/>
      <c r="EW40" s="183"/>
      <c r="EX40" s="184"/>
    </row>
    <row r="41" spans="1:154" s="7" customFormat="1" thickBot="1" x14ac:dyDescent="0.3">
      <c r="A41" s="188" t="s">
        <v>52</v>
      </c>
      <c r="B41" s="189"/>
      <c r="C41" s="189"/>
      <c r="D41" s="189"/>
      <c r="E41" s="189"/>
      <c r="F41" s="189"/>
      <c r="G41" s="189"/>
      <c r="H41" s="189"/>
      <c r="I41" s="189"/>
      <c r="J41" s="190"/>
      <c r="K41" s="191" t="s">
        <v>53</v>
      </c>
      <c r="L41" s="189"/>
      <c r="M41" s="189"/>
      <c r="N41" s="189"/>
      <c r="O41" s="189"/>
      <c r="P41" s="189"/>
      <c r="Q41" s="189"/>
      <c r="R41" s="189"/>
      <c r="S41" s="189"/>
      <c r="T41" s="190"/>
      <c r="U41" s="191" t="s">
        <v>160</v>
      </c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90"/>
      <c r="AH41" s="191" t="s">
        <v>157</v>
      </c>
      <c r="AI41" s="189"/>
      <c r="AJ41" s="189"/>
      <c r="AK41" s="189"/>
      <c r="AL41" s="189"/>
      <c r="AM41" s="189"/>
      <c r="AN41" s="189"/>
      <c r="AO41" s="189"/>
      <c r="AP41" s="190"/>
      <c r="AQ41" s="191" t="s">
        <v>161</v>
      </c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90"/>
      <c r="BG41" s="193">
        <v>54878</v>
      </c>
      <c r="BH41" s="194"/>
      <c r="BI41" s="194"/>
      <c r="BJ41" s="194"/>
      <c r="BK41" s="194"/>
      <c r="BL41" s="194"/>
      <c r="BM41" s="194"/>
      <c r="BN41" s="194"/>
      <c r="BO41" s="194"/>
      <c r="BP41" s="194"/>
      <c r="BQ41" s="194"/>
      <c r="BR41" s="195"/>
      <c r="BS41" s="185" t="s">
        <v>54</v>
      </c>
      <c r="BT41" s="186"/>
      <c r="BU41" s="186"/>
      <c r="BV41" s="186"/>
      <c r="BW41" s="186"/>
      <c r="BX41" s="186"/>
      <c r="BY41" s="186"/>
      <c r="BZ41" s="186"/>
      <c r="CA41" s="186"/>
      <c r="CB41" s="187"/>
      <c r="CC41" s="183" t="s">
        <v>55</v>
      </c>
      <c r="CD41" s="183"/>
      <c r="CE41" s="183"/>
      <c r="CF41" s="183"/>
      <c r="CG41" s="183"/>
      <c r="CH41" s="183"/>
      <c r="CI41" s="183"/>
      <c r="CJ41" s="183"/>
      <c r="CK41" s="183"/>
      <c r="CL41" s="184"/>
      <c r="CM41" s="196">
        <f t="shared" si="0"/>
        <v>0</v>
      </c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8"/>
      <c r="CY41" s="185" t="s">
        <v>54</v>
      </c>
      <c r="CZ41" s="186"/>
      <c r="DA41" s="186"/>
      <c r="DB41" s="186"/>
      <c r="DC41" s="186"/>
      <c r="DD41" s="186"/>
      <c r="DE41" s="186"/>
      <c r="DF41" s="186"/>
      <c r="DG41" s="186"/>
      <c r="DH41" s="187"/>
      <c r="DI41" s="183" t="s">
        <v>55</v>
      </c>
      <c r="DJ41" s="183"/>
      <c r="DK41" s="183"/>
      <c r="DL41" s="183"/>
      <c r="DM41" s="183"/>
      <c r="DN41" s="183"/>
      <c r="DO41" s="183"/>
      <c r="DP41" s="183"/>
      <c r="DQ41" s="183"/>
      <c r="DR41" s="184"/>
      <c r="DS41" s="193">
        <v>54878</v>
      </c>
      <c r="DT41" s="194"/>
      <c r="DU41" s="194"/>
      <c r="DV41" s="194"/>
      <c r="DW41" s="194"/>
      <c r="DX41" s="194"/>
      <c r="DY41" s="194"/>
      <c r="DZ41" s="194"/>
      <c r="EA41" s="194"/>
      <c r="EB41" s="194"/>
      <c r="EC41" s="194"/>
      <c r="ED41" s="195"/>
      <c r="EE41" s="185" t="s">
        <v>54</v>
      </c>
      <c r="EF41" s="186"/>
      <c r="EG41" s="186"/>
      <c r="EH41" s="186"/>
      <c r="EI41" s="186"/>
      <c r="EJ41" s="186"/>
      <c r="EK41" s="186"/>
      <c r="EL41" s="186"/>
      <c r="EM41" s="186"/>
      <c r="EN41" s="187"/>
      <c r="EO41" s="183" t="s">
        <v>55</v>
      </c>
      <c r="EP41" s="183"/>
      <c r="EQ41" s="183"/>
      <c r="ER41" s="183"/>
      <c r="ES41" s="183"/>
      <c r="ET41" s="183"/>
      <c r="EU41" s="183"/>
      <c r="EV41" s="183"/>
      <c r="EW41" s="183"/>
      <c r="EX41" s="184"/>
    </row>
    <row r="42" spans="1:154" s="7" customFormat="1" thickBot="1" x14ac:dyDescent="0.3">
      <c r="A42" s="188" t="s">
        <v>52</v>
      </c>
      <c r="B42" s="189"/>
      <c r="C42" s="189"/>
      <c r="D42" s="189"/>
      <c r="E42" s="189"/>
      <c r="F42" s="189"/>
      <c r="G42" s="189"/>
      <c r="H42" s="189"/>
      <c r="I42" s="189"/>
      <c r="J42" s="190"/>
      <c r="K42" s="191" t="s">
        <v>53</v>
      </c>
      <c r="L42" s="189"/>
      <c r="M42" s="189"/>
      <c r="N42" s="189"/>
      <c r="O42" s="189"/>
      <c r="P42" s="189"/>
      <c r="Q42" s="189"/>
      <c r="R42" s="189"/>
      <c r="S42" s="189"/>
      <c r="T42" s="190"/>
      <c r="U42" s="191" t="s">
        <v>98</v>
      </c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90"/>
      <c r="AH42" s="191" t="s">
        <v>157</v>
      </c>
      <c r="AI42" s="189"/>
      <c r="AJ42" s="189"/>
      <c r="AK42" s="189"/>
      <c r="AL42" s="189"/>
      <c r="AM42" s="189"/>
      <c r="AN42" s="189"/>
      <c r="AO42" s="189"/>
      <c r="AP42" s="190"/>
      <c r="AQ42" s="191" t="s">
        <v>99</v>
      </c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90"/>
      <c r="BG42" s="193">
        <v>65830</v>
      </c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5"/>
      <c r="BS42" s="185" t="s">
        <v>54</v>
      </c>
      <c r="BT42" s="186"/>
      <c r="BU42" s="186"/>
      <c r="BV42" s="186"/>
      <c r="BW42" s="186"/>
      <c r="BX42" s="186"/>
      <c r="BY42" s="186"/>
      <c r="BZ42" s="186"/>
      <c r="CA42" s="186"/>
      <c r="CB42" s="187"/>
      <c r="CC42" s="183" t="s">
        <v>55</v>
      </c>
      <c r="CD42" s="183"/>
      <c r="CE42" s="183"/>
      <c r="CF42" s="183"/>
      <c r="CG42" s="183"/>
      <c r="CH42" s="183"/>
      <c r="CI42" s="183"/>
      <c r="CJ42" s="183"/>
      <c r="CK42" s="183"/>
      <c r="CL42" s="184"/>
      <c r="CM42" s="196">
        <f t="shared" si="0"/>
        <v>18744</v>
      </c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8"/>
      <c r="CY42" s="185" t="s">
        <v>54</v>
      </c>
      <c r="CZ42" s="186"/>
      <c r="DA42" s="186"/>
      <c r="DB42" s="186"/>
      <c r="DC42" s="186"/>
      <c r="DD42" s="186"/>
      <c r="DE42" s="186"/>
      <c r="DF42" s="186"/>
      <c r="DG42" s="186"/>
      <c r="DH42" s="187"/>
      <c r="DI42" s="183" t="s">
        <v>55</v>
      </c>
      <c r="DJ42" s="183"/>
      <c r="DK42" s="183"/>
      <c r="DL42" s="183"/>
      <c r="DM42" s="183"/>
      <c r="DN42" s="183"/>
      <c r="DO42" s="183"/>
      <c r="DP42" s="183"/>
      <c r="DQ42" s="183"/>
      <c r="DR42" s="184"/>
      <c r="DS42" s="193">
        <v>84574</v>
      </c>
      <c r="DT42" s="194"/>
      <c r="DU42" s="194"/>
      <c r="DV42" s="194"/>
      <c r="DW42" s="194"/>
      <c r="DX42" s="194"/>
      <c r="DY42" s="194"/>
      <c r="DZ42" s="194"/>
      <c r="EA42" s="194"/>
      <c r="EB42" s="194"/>
      <c r="EC42" s="194"/>
      <c r="ED42" s="195"/>
      <c r="EE42" s="185" t="s">
        <v>54</v>
      </c>
      <c r="EF42" s="186"/>
      <c r="EG42" s="186"/>
      <c r="EH42" s="186"/>
      <c r="EI42" s="186"/>
      <c r="EJ42" s="186"/>
      <c r="EK42" s="186"/>
      <c r="EL42" s="186"/>
      <c r="EM42" s="186"/>
      <c r="EN42" s="187"/>
      <c r="EO42" s="183" t="s">
        <v>55</v>
      </c>
      <c r="EP42" s="183"/>
      <c r="EQ42" s="183"/>
      <c r="ER42" s="183"/>
      <c r="ES42" s="183"/>
      <c r="ET42" s="183"/>
      <c r="EU42" s="183"/>
      <c r="EV42" s="183"/>
      <c r="EW42" s="183"/>
      <c r="EX42" s="184"/>
    </row>
    <row r="43" spans="1:154" s="7" customFormat="1" thickBot="1" x14ac:dyDescent="0.3">
      <c r="A43" s="188" t="s">
        <v>52</v>
      </c>
      <c r="B43" s="189"/>
      <c r="C43" s="189"/>
      <c r="D43" s="189"/>
      <c r="E43" s="189"/>
      <c r="F43" s="189"/>
      <c r="G43" s="189"/>
      <c r="H43" s="189"/>
      <c r="I43" s="189"/>
      <c r="J43" s="190"/>
      <c r="K43" s="191" t="s">
        <v>53</v>
      </c>
      <c r="L43" s="189"/>
      <c r="M43" s="189"/>
      <c r="N43" s="189"/>
      <c r="O43" s="189"/>
      <c r="P43" s="189"/>
      <c r="Q43" s="189"/>
      <c r="R43" s="189"/>
      <c r="S43" s="189"/>
      <c r="T43" s="190"/>
      <c r="U43" s="191" t="s">
        <v>98</v>
      </c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90"/>
      <c r="AH43" s="191" t="s">
        <v>162</v>
      </c>
      <c r="AI43" s="189"/>
      <c r="AJ43" s="189"/>
      <c r="AK43" s="189"/>
      <c r="AL43" s="189"/>
      <c r="AM43" s="189"/>
      <c r="AN43" s="189"/>
      <c r="AO43" s="189"/>
      <c r="AP43" s="190"/>
      <c r="AQ43" s="191" t="s">
        <v>99</v>
      </c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90"/>
      <c r="BG43" s="193"/>
      <c r="BH43" s="194"/>
      <c r="BI43" s="194"/>
      <c r="BJ43" s="194"/>
      <c r="BK43" s="194"/>
      <c r="BL43" s="194"/>
      <c r="BM43" s="194"/>
      <c r="BN43" s="194"/>
      <c r="BO43" s="194"/>
      <c r="BP43" s="194"/>
      <c r="BQ43" s="194"/>
      <c r="BR43" s="195"/>
      <c r="BS43" s="185" t="s">
        <v>54</v>
      </c>
      <c r="BT43" s="186"/>
      <c r="BU43" s="186"/>
      <c r="BV43" s="186"/>
      <c r="BW43" s="186"/>
      <c r="BX43" s="186"/>
      <c r="BY43" s="186"/>
      <c r="BZ43" s="186"/>
      <c r="CA43" s="186"/>
      <c r="CB43" s="187"/>
      <c r="CC43" s="183" t="s">
        <v>55</v>
      </c>
      <c r="CD43" s="183"/>
      <c r="CE43" s="183"/>
      <c r="CF43" s="183"/>
      <c r="CG43" s="183"/>
      <c r="CH43" s="183"/>
      <c r="CI43" s="183"/>
      <c r="CJ43" s="183"/>
      <c r="CK43" s="183"/>
      <c r="CL43" s="184"/>
      <c r="CM43" s="196">
        <f t="shared" si="0"/>
        <v>225749.18</v>
      </c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8"/>
      <c r="CY43" s="185" t="s">
        <v>54</v>
      </c>
      <c r="CZ43" s="186"/>
      <c r="DA43" s="186"/>
      <c r="DB43" s="186"/>
      <c r="DC43" s="186"/>
      <c r="DD43" s="186"/>
      <c r="DE43" s="186"/>
      <c r="DF43" s="186"/>
      <c r="DG43" s="186"/>
      <c r="DH43" s="187"/>
      <c r="DI43" s="183" t="s">
        <v>55</v>
      </c>
      <c r="DJ43" s="183"/>
      <c r="DK43" s="183"/>
      <c r="DL43" s="183"/>
      <c r="DM43" s="183"/>
      <c r="DN43" s="183"/>
      <c r="DO43" s="183"/>
      <c r="DP43" s="183"/>
      <c r="DQ43" s="183"/>
      <c r="DR43" s="184"/>
      <c r="DS43" s="193">
        <v>225749.18</v>
      </c>
      <c r="DT43" s="194"/>
      <c r="DU43" s="194"/>
      <c r="DV43" s="194"/>
      <c r="DW43" s="194"/>
      <c r="DX43" s="194"/>
      <c r="DY43" s="194"/>
      <c r="DZ43" s="194"/>
      <c r="EA43" s="194"/>
      <c r="EB43" s="194"/>
      <c r="EC43" s="194"/>
      <c r="ED43" s="195"/>
      <c r="EE43" s="185" t="s">
        <v>54</v>
      </c>
      <c r="EF43" s="186"/>
      <c r="EG43" s="186"/>
      <c r="EH43" s="186"/>
      <c r="EI43" s="186"/>
      <c r="EJ43" s="186"/>
      <c r="EK43" s="186"/>
      <c r="EL43" s="186"/>
      <c r="EM43" s="186"/>
      <c r="EN43" s="187"/>
      <c r="EO43" s="183" t="s">
        <v>55</v>
      </c>
      <c r="EP43" s="183"/>
      <c r="EQ43" s="183"/>
      <c r="ER43" s="183"/>
      <c r="ES43" s="183"/>
      <c r="ET43" s="183"/>
      <c r="EU43" s="183"/>
      <c r="EV43" s="183"/>
      <c r="EW43" s="183"/>
      <c r="EX43" s="184"/>
    </row>
    <row r="44" spans="1:154" s="7" customFormat="1" thickBot="1" x14ac:dyDescent="0.3">
      <c r="A44" s="188" t="s">
        <v>52</v>
      </c>
      <c r="B44" s="189"/>
      <c r="C44" s="189"/>
      <c r="D44" s="189"/>
      <c r="E44" s="189"/>
      <c r="F44" s="189"/>
      <c r="G44" s="189"/>
      <c r="H44" s="189"/>
      <c r="I44" s="189"/>
      <c r="J44" s="190"/>
      <c r="K44" s="191" t="s">
        <v>53</v>
      </c>
      <c r="L44" s="189"/>
      <c r="M44" s="189"/>
      <c r="N44" s="189"/>
      <c r="O44" s="189"/>
      <c r="P44" s="189"/>
      <c r="Q44" s="189"/>
      <c r="R44" s="189"/>
      <c r="S44" s="189"/>
      <c r="T44" s="190"/>
      <c r="U44" s="191" t="s">
        <v>148</v>
      </c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90"/>
      <c r="AH44" s="191" t="s">
        <v>157</v>
      </c>
      <c r="AI44" s="189"/>
      <c r="AJ44" s="189"/>
      <c r="AK44" s="189"/>
      <c r="AL44" s="189"/>
      <c r="AM44" s="189"/>
      <c r="AN44" s="189"/>
      <c r="AO44" s="189"/>
      <c r="AP44" s="190"/>
      <c r="AQ44" s="191" t="s">
        <v>99</v>
      </c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90"/>
      <c r="BG44" s="193">
        <v>150000</v>
      </c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5"/>
      <c r="BS44" s="185" t="s">
        <v>54</v>
      </c>
      <c r="BT44" s="186"/>
      <c r="BU44" s="186"/>
      <c r="BV44" s="186"/>
      <c r="BW44" s="186"/>
      <c r="BX44" s="186"/>
      <c r="BY44" s="186"/>
      <c r="BZ44" s="186"/>
      <c r="CA44" s="186"/>
      <c r="CB44" s="187"/>
      <c r="CC44" s="183" t="s">
        <v>55</v>
      </c>
      <c r="CD44" s="183"/>
      <c r="CE44" s="183"/>
      <c r="CF44" s="183"/>
      <c r="CG44" s="183"/>
      <c r="CH44" s="183"/>
      <c r="CI44" s="183"/>
      <c r="CJ44" s="183"/>
      <c r="CK44" s="183"/>
      <c r="CL44" s="184"/>
      <c r="CM44" s="196">
        <f t="shared" si="0"/>
        <v>0</v>
      </c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8"/>
      <c r="CY44" s="185" t="s">
        <v>54</v>
      </c>
      <c r="CZ44" s="186"/>
      <c r="DA44" s="186"/>
      <c r="DB44" s="186"/>
      <c r="DC44" s="186"/>
      <c r="DD44" s="186"/>
      <c r="DE44" s="186"/>
      <c r="DF44" s="186"/>
      <c r="DG44" s="186"/>
      <c r="DH44" s="187"/>
      <c r="DI44" s="183" t="s">
        <v>55</v>
      </c>
      <c r="DJ44" s="183"/>
      <c r="DK44" s="183"/>
      <c r="DL44" s="183"/>
      <c r="DM44" s="183"/>
      <c r="DN44" s="183"/>
      <c r="DO44" s="183"/>
      <c r="DP44" s="183"/>
      <c r="DQ44" s="183"/>
      <c r="DR44" s="184"/>
      <c r="DS44" s="193">
        <v>150000</v>
      </c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5"/>
      <c r="EE44" s="185" t="s">
        <v>54</v>
      </c>
      <c r="EF44" s="186"/>
      <c r="EG44" s="186"/>
      <c r="EH44" s="186"/>
      <c r="EI44" s="186"/>
      <c r="EJ44" s="186"/>
      <c r="EK44" s="186"/>
      <c r="EL44" s="186"/>
      <c r="EM44" s="186"/>
      <c r="EN44" s="187"/>
      <c r="EO44" s="183" t="s">
        <v>55</v>
      </c>
      <c r="EP44" s="183"/>
      <c r="EQ44" s="183"/>
      <c r="ER44" s="183"/>
      <c r="ES44" s="183"/>
      <c r="ET44" s="183"/>
      <c r="EU44" s="183"/>
      <c r="EV44" s="183"/>
      <c r="EW44" s="183"/>
      <c r="EX44" s="184"/>
    </row>
    <row r="45" spans="1:154" s="7" customFormat="1" thickBot="1" x14ac:dyDescent="0.3">
      <c r="A45" s="188" t="s">
        <v>52</v>
      </c>
      <c r="B45" s="189"/>
      <c r="C45" s="189"/>
      <c r="D45" s="189"/>
      <c r="E45" s="189"/>
      <c r="F45" s="189"/>
      <c r="G45" s="189"/>
      <c r="H45" s="189"/>
      <c r="I45" s="189"/>
      <c r="J45" s="190"/>
      <c r="K45" s="191" t="s">
        <v>53</v>
      </c>
      <c r="L45" s="189"/>
      <c r="M45" s="189"/>
      <c r="N45" s="189"/>
      <c r="O45" s="189"/>
      <c r="P45" s="189"/>
      <c r="Q45" s="189"/>
      <c r="R45" s="189"/>
      <c r="S45" s="189"/>
      <c r="T45" s="190"/>
      <c r="U45" s="191" t="s">
        <v>344</v>
      </c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90"/>
      <c r="AH45" s="191" t="s">
        <v>157</v>
      </c>
      <c r="AI45" s="189"/>
      <c r="AJ45" s="189"/>
      <c r="AK45" s="189"/>
      <c r="AL45" s="189"/>
      <c r="AM45" s="189"/>
      <c r="AN45" s="189"/>
      <c r="AO45" s="189"/>
      <c r="AP45" s="190"/>
      <c r="AQ45" s="191" t="s">
        <v>186</v>
      </c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90"/>
      <c r="BG45" s="193">
        <v>4500</v>
      </c>
      <c r="BH45" s="194"/>
      <c r="BI45" s="194"/>
      <c r="BJ45" s="194"/>
      <c r="BK45" s="194"/>
      <c r="BL45" s="194"/>
      <c r="BM45" s="194"/>
      <c r="BN45" s="194"/>
      <c r="BO45" s="194"/>
      <c r="BP45" s="194"/>
      <c r="BQ45" s="194"/>
      <c r="BR45" s="195"/>
      <c r="BS45" s="185" t="s">
        <v>54</v>
      </c>
      <c r="BT45" s="186"/>
      <c r="BU45" s="186"/>
      <c r="BV45" s="186"/>
      <c r="BW45" s="186"/>
      <c r="BX45" s="186"/>
      <c r="BY45" s="186"/>
      <c r="BZ45" s="186"/>
      <c r="CA45" s="186"/>
      <c r="CB45" s="187"/>
      <c r="CC45" s="183" t="s">
        <v>55</v>
      </c>
      <c r="CD45" s="183"/>
      <c r="CE45" s="183"/>
      <c r="CF45" s="183"/>
      <c r="CG45" s="183"/>
      <c r="CH45" s="183"/>
      <c r="CI45" s="183"/>
      <c r="CJ45" s="183"/>
      <c r="CK45" s="183"/>
      <c r="CL45" s="184"/>
      <c r="CM45" s="196">
        <f>DS45-BG45</f>
        <v>0</v>
      </c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8"/>
      <c r="CY45" s="185" t="s">
        <v>54</v>
      </c>
      <c r="CZ45" s="186"/>
      <c r="DA45" s="186"/>
      <c r="DB45" s="186"/>
      <c r="DC45" s="186"/>
      <c r="DD45" s="186"/>
      <c r="DE45" s="186"/>
      <c r="DF45" s="186"/>
      <c r="DG45" s="186"/>
      <c r="DH45" s="187"/>
      <c r="DI45" s="183" t="s">
        <v>55</v>
      </c>
      <c r="DJ45" s="183"/>
      <c r="DK45" s="183"/>
      <c r="DL45" s="183"/>
      <c r="DM45" s="183"/>
      <c r="DN45" s="183"/>
      <c r="DO45" s="183"/>
      <c r="DP45" s="183"/>
      <c r="DQ45" s="183"/>
      <c r="DR45" s="184"/>
      <c r="DS45" s="193">
        <v>4500</v>
      </c>
      <c r="DT45" s="194"/>
      <c r="DU45" s="194"/>
      <c r="DV45" s="194"/>
      <c r="DW45" s="194"/>
      <c r="DX45" s="194"/>
      <c r="DY45" s="194"/>
      <c r="DZ45" s="194"/>
      <c r="EA45" s="194"/>
      <c r="EB45" s="194"/>
      <c r="EC45" s="194"/>
      <c r="ED45" s="195"/>
      <c r="EE45" s="185" t="s">
        <v>54</v>
      </c>
      <c r="EF45" s="186"/>
      <c r="EG45" s="186"/>
      <c r="EH45" s="186"/>
      <c r="EI45" s="186"/>
      <c r="EJ45" s="186"/>
      <c r="EK45" s="186"/>
      <c r="EL45" s="186"/>
      <c r="EM45" s="186"/>
      <c r="EN45" s="187"/>
      <c r="EO45" s="183" t="s">
        <v>55</v>
      </c>
      <c r="EP45" s="183"/>
      <c r="EQ45" s="183"/>
      <c r="ER45" s="183"/>
      <c r="ES45" s="183"/>
      <c r="ET45" s="183"/>
      <c r="EU45" s="183"/>
      <c r="EV45" s="183"/>
      <c r="EW45" s="183"/>
      <c r="EX45" s="184"/>
    </row>
    <row r="46" spans="1:154" s="7" customFormat="1" thickBot="1" x14ac:dyDescent="0.3">
      <c r="A46" s="188" t="s">
        <v>52</v>
      </c>
      <c r="B46" s="189"/>
      <c r="C46" s="189"/>
      <c r="D46" s="189"/>
      <c r="E46" s="189"/>
      <c r="F46" s="189"/>
      <c r="G46" s="189"/>
      <c r="H46" s="189"/>
      <c r="I46" s="189"/>
      <c r="J46" s="190"/>
      <c r="K46" s="191" t="s">
        <v>53</v>
      </c>
      <c r="L46" s="189"/>
      <c r="M46" s="189"/>
      <c r="N46" s="189"/>
      <c r="O46" s="189"/>
      <c r="P46" s="189"/>
      <c r="Q46" s="189"/>
      <c r="R46" s="189"/>
      <c r="S46" s="189"/>
      <c r="T46" s="190"/>
      <c r="U46" s="191" t="s">
        <v>163</v>
      </c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90"/>
      <c r="AH46" s="191" t="s">
        <v>157</v>
      </c>
      <c r="AI46" s="189"/>
      <c r="AJ46" s="189"/>
      <c r="AK46" s="189"/>
      <c r="AL46" s="189"/>
      <c r="AM46" s="189"/>
      <c r="AN46" s="189"/>
      <c r="AO46" s="189"/>
      <c r="AP46" s="190"/>
      <c r="AQ46" s="191" t="s">
        <v>164</v>
      </c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90"/>
      <c r="BG46" s="193">
        <v>411755</v>
      </c>
      <c r="BH46" s="194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85" t="s">
        <v>54</v>
      </c>
      <c r="BT46" s="186"/>
      <c r="BU46" s="186"/>
      <c r="BV46" s="186"/>
      <c r="BW46" s="186"/>
      <c r="BX46" s="186"/>
      <c r="BY46" s="186"/>
      <c r="BZ46" s="186"/>
      <c r="CA46" s="186"/>
      <c r="CB46" s="187"/>
      <c r="CC46" s="183" t="s">
        <v>55</v>
      </c>
      <c r="CD46" s="183"/>
      <c r="CE46" s="183"/>
      <c r="CF46" s="183"/>
      <c r="CG46" s="183"/>
      <c r="CH46" s="183"/>
      <c r="CI46" s="183"/>
      <c r="CJ46" s="183"/>
      <c r="CK46" s="183"/>
      <c r="CL46" s="184"/>
      <c r="CM46" s="196">
        <f t="shared" si="0"/>
        <v>-407678</v>
      </c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8"/>
      <c r="CY46" s="185" t="s">
        <v>54</v>
      </c>
      <c r="CZ46" s="186"/>
      <c r="DA46" s="186"/>
      <c r="DB46" s="186"/>
      <c r="DC46" s="186"/>
      <c r="DD46" s="186"/>
      <c r="DE46" s="186"/>
      <c r="DF46" s="186"/>
      <c r="DG46" s="186"/>
      <c r="DH46" s="187"/>
      <c r="DI46" s="183" t="s">
        <v>55</v>
      </c>
      <c r="DJ46" s="183"/>
      <c r="DK46" s="183"/>
      <c r="DL46" s="183"/>
      <c r="DM46" s="183"/>
      <c r="DN46" s="183"/>
      <c r="DO46" s="183"/>
      <c r="DP46" s="183"/>
      <c r="DQ46" s="183"/>
      <c r="DR46" s="184"/>
      <c r="DS46" s="193">
        <v>4077</v>
      </c>
      <c r="DT46" s="194"/>
      <c r="DU46" s="194"/>
      <c r="DV46" s="194"/>
      <c r="DW46" s="194"/>
      <c r="DX46" s="194"/>
      <c r="DY46" s="194"/>
      <c r="DZ46" s="194"/>
      <c r="EA46" s="194"/>
      <c r="EB46" s="194"/>
      <c r="EC46" s="194"/>
      <c r="ED46" s="195"/>
      <c r="EE46" s="185" t="s">
        <v>54</v>
      </c>
      <c r="EF46" s="186"/>
      <c r="EG46" s="186"/>
      <c r="EH46" s="186"/>
      <c r="EI46" s="186"/>
      <c r="EJ46" s="186"/>
      <c r="EK46" s="186"/>
      <c r="EL46" s="186"/>
      <c r="EM46" s="186"/>
      <c r="EN46" s="187"/>
      <c r="EO46" s="183" t="s">
        <v>55</v>
      </c>
      <c r="EP46" s="183"/>
      <c r="EQ46" s="183"/>
      <c r="ER46" s="183"/>
      <c r="ES46" s="183"/>
      <c r="ET46" s="183"/>
      <c r="EU46" s="183"/>
      <c r="EV46" s="183"/>
      <c r="EW46" s="183"/>
      <c r="EX46" s="184"/>
    </row>
    <row r="47" spans="1:154" s="7" customFormat="1" ht="12.75" customHeight="1" thickBot="1" x14ac:dyDescent="0.3">
      <c r="A47" s="188" t="s">
        <v>52</v>
      </c>
      <c r="B47" s="189"/>
      <c r="C47" s="189"/>
      <c r="D47" s="189"/>
      <c r="E47" s="189"/>
      <c r="F47" s="189"/>
      <c r="G47" s="189"/>
      <c r="H47" s="189"/>
      <c r="I47" s="189"/>
      <c r="J47" s="190"/>
      <c r="K47" s="191" t="s">
        <v>53</v>
      </c>
      <c r="L47" s="189"/>
      <c r="M47" s="189"/>
      <c r="N47" s="189"/>
      <c r="O47" s="189"/>
      <c r="P47" s="189"/>
      <c r="Q47" s="189"/>
      <c r="R47" s="189"/>
      <c r="S47" s="189"/>
      <c r="T47" s="190"/>
      <c r="U47" s="191" t="s">
        <v>31</v>
      </c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90"/>
      <c r="AH47" s="191" t="s">
        <v>157</v>
      </c>
      <c r="AI47" s="189"/>
      <c r="AJ47" s="189"/>
      <c r="AK47" s="189"/>
      <c r="AL47" s="189"/>
      <c r="AM47" s="189"/>
      <c r="AN47" s="189"/>
      <c r="AO47" s="189"/>
      <c r="AP47" s="190"/>
      <c r="AQ47" s="191" t="s">
        <v>164</v>
      </c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90"/>
      <c r="BG47" s="193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5"/>
      <c r="BS47" s="185" t="s">
        <v>54</v>
      </c>
      <c r="BT47" s="186"/>
      <c r="BU47" s="186"/>
      <c r="BV47" s="186"/>
      <c r="BW47" s="186"/>
      <c r="BX47" s="186"/>
      <c r="BY47" s="186"/>
      <c r="BZ47" s="186"/>
      <c r="CA47" s="186"/>
      <c r="CB47" s="187"/>
      <c r="CC47" s="183" t="s">
        <v>55</v>
      </c>
      <c r="CD47" s="183"/>
      <c r="CE47" s="183"/>
      <c r="CF47" s="183"/>
      <c r="CG47" s="183"/>
      <c r="CH47" s="183"/>
      <c r="CI47" s="183"/>
      <c r="CJ47" s="183"/>
      <c r="CK47" s="183"/>
      <c r="CL47" s="184"/>
      <c r="CM47" s="196">
        <f t="shared" si="0"/>
        <v>407678</v>
      </c>
      <c r="CN47" s="197"/>
      <c r="CO47" s="197"/>
      <c r="CP47" s="197"/>
      <c r="CQ47" s="197"/>
      <c r="CR47" s="197"/>
      <c r="CS47" s="197"/>
      <c r="CT47" s="197"/>
      <c r="CU47" s="197"/>
      <c r="CV47" s="197"/>
      <c r="CW47" s="197"/>
      <c r="CX47" s="198"/>
      <c r="CY47" s="185" t="s">
        <v>54</v>
      </c>
      <c r="CZ47" s="186"/>
      <c r="DA47" s="186"/>
      <c r="DB47" s="186"/>
      <c r="DC47" s="186"/>
      <c r="DD47" s="186"/>
      <c r="DE47" s="186"/>
      <c r="DF47" s="186"/>
      <c r="DG47" s="186"/>
      <c r="DH47" s="187"/>
      <c r="DI47" s="183" t="s">
        <v>55</v>
      </c>
      <c r="DJ47" s="183"/>
      <c r="DK47" s="183"/>
      <c r="DL47" s="183"/>
      <c r="DM47" s="183"/>
      <c r="DN47" s="183"/>
      <c r="DO47" s="183"/>
      <c r="DP47" s="183"/>
      <c r="DQ47" s="183"/>
      <c r="DR47" s="184"/>
      <c r="DS47" s="193">
        <v>407678</v>
      </c>
      <c r="DT47" s="194"/>
      <c r="DU47" s="194"/>
      <c r="DV47" s="194"/>
      <c r="DW47" s="194"/>
      <c r="DX47" s="194"/>
      <c r="DY47" s="194"/>
      <c r="DZ47" s="194"/>
      <c r="EA47" s="194"/>
      <c r="EB47" s="194"/>
      <c r="EC47" s="194"/>
      <c r="ED47" s="195"/>
      <c r="EE47" s="185" t="s">
        <v>54</v>
      </c>
      <c r="EF47" s="186"/>
      <c r="EG47" s="186"/>
      <c r="EH47" s="186"/>
      <c r="EI47" s="186"/>
      <c r="EJ47" s="186"/>
      <c r="EK47" s="186"/>
      <c r="EL47" s="186"/>
      <c r="EM47" s="186"/>
      <c r="EN47" s="187"/>
      <c r="EO47" s="183" t="s">
        <v>55</v>
      </c>
      <c r="EP47" s="183"/>
      <c r="EQ47" s="183"/>
      <c r="ER47" s="183"/>
      <c r="ES47" s="183"/>
      <c r="ET47" s="183"/>
      <c r="EU47" s="183"/>
      <c r="EV47" s="183"/>
      <c r="EW47" s="183"/>
      <c r="EX47" s="184"/>
    </row>
    <row r="48" spans="1:154" s="7" customFormat="1" ht="12.75" customHeight="1" thickBot="1" x14ac:dyDescent="0.3">
      <c r="A48" s="188" t="s">
        <v>52</v>
      </c>
      <c r="B48" s="189"/>
      <c r="C48" s="189"/>
      <c r="D48" s="189"/>
      <c r="E48" s="189"/>
      <c r="F48" s="189"/>
      <c r="G48" s="189"/>
      <c r="H48" s="189"/>
      <c r="I48" s="189"/>
      <c r="J48" s="190"/>
      <c r="K48" s="191" t="s">
        <v>53</v>
      </c>
      <c r="L48" s="189"/>
      <c r="M48" s="189"/>
      <c r="N48" s="189"/>
      <c r="O48" s="189"/>
      <c r="P48" s="189"/>
      <c r="Q48" s="189"/>
      <c r="R48" s="189"/>
      <c r="S48" s="189"/>
      <c r="T48" s="190"/>
      <c r="U48" s="191" t="s">
        <v>165</v>
      </c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90"/>
      <c r="AH48" s="191" t="s">
        <v>157</v>
      </c>
      <c r="AI48" s="189"/>
      <c r="AJ48" s="189"/>
      <c r="AK48" s="189"/>
      <c r="AL48" s="189"/>
      <c r="AM48" s="189"/>
      <c r="AN48" s="189"/>
      <c r="AO48" s="189"/>
      <c r="AP48" s="190"/>
      <c r="AQ48" s="191" t="s">
        <v>166</v>
      </c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90"/>
      <c r="BG48" s="193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85" t="s">
        <v>54</v>
      </c>
      <c r="BT48" s="186"/>
      <c r="BU48" s="186"/>
      <c r="BV48" s="186"/>
      <c r="BW48" s="186"/>
      <c r="BX48" s="186"/>
      <c r="BY48" s="186"/>
      <c r="BZ48" s="186"/>
      <c r="CA48" s="186"/>
      <c r="CB48" s="187"/>
      <c r="CC48" s="183" t="s">
        <v>55</v>
      </c>
      <c r="CD48" s="183"/>
      <c r="CE48" s="183"/>
      <c r="CF48" s="183"/>
      <c r="CG48" s="183"/>
      <c r="CH48" s="183"/>
      <c r="CI48" s="183"/>
      <c r="CJ48" s="183"/>
      <c r="CK48" s="183"/>
      <c r="CL48" s="184"/>
      <c r="CM48" s="196">
        <f t="shared" si="0"/>
        <v>103800</v>
      </c>
      <c r="CN48" s="197"/>
      <c r="CO48" s="197"/>
      <c r="CP48" s="197"/>
      <c r="CQ48" s="197"/>
      <c r="CR48" s="197"/>
      <c r="CS48" s="197"/>
      <c r="CT48" s="197"/>
      <c r="CU48" s="197"/>
      <c r="CV48" s="197"/>
      <c r="CW48" s="197"/>
      <c r="CX48" s="198"/>
      <c r="CY48" s="185" t="s">
        <v>54</v>
      </c>
      <c r="CZ48" s="186"/>
      <c r="DA48" s="186"/>
      <c r="DB48" s="186"/>
      <c r="DC48" s="186"/>
      <c r="DD48" s="186"/>
      <c r="DE48" s="186"/>
      <c r="DF48" s="186"/>
      <c r="DG48" s="186"/>
      <c r="DH48" s="187"/>
      <c r="DI48" s="183" t="s">
        <v>55</v>
      </c>
      <c r="DJ48" s="183"/>
      <c r="DK48" s="183"/>
      <c r="DL48" s="183"/>
      <c r="DM48" s="183"/>
      <c r="DN48" s="183"/>
      <c r="DO48" s="183"/>
      <c r="DP48" s="183"/>
      <c r="DQ48" s="183"/>
      <c r="DR48" s="184"/>
      <c r="DS48" s="193">
        <v>103800</v>
      </c>
      <c r="DT48" s="194"/>
      <c r="DU48" s="194"/>
      <c r="DV48" s="194"/>
      <c r="DW48" s="194"/>
      <c r="DX48" s="194"/>
      <c r="DY48" s="194"/>
      <c r="DZ48" s="194"/>
      <c r="EA48" s="194"/>
      <c r="EB48" s="194"/>
      <c r="EC48" s="194"/>
      <c r="ED48" s="195"/>
      <c r="EE48" s="185" t="s">
        <v>54</v>
      </c>
      <c r="EF48" s="186"/>
      <c r="EG48" s="186"/>
      <c r="EH48" s="186"/>
      <c r="EI48" s="186"/>
      <c r="EJ48" s="186"/>
      <c r="EK48" s="186"/>
      <c r="EL48" s="186"/>
      <c r="EM48" s="186"/>
      <c r="EN48" s="187"/>
      <c r="EO48" s="183" t="s">
        <v>55</v>
      </c>
      <c r="EP48" s="183"/>
      <c r="EQ48" s="183"/>
      <c r="ER48" s="183"/>
      <c r="ES48" s="183"/>
      <c r="ET48" s="183"/>
      <c r="EU48" s="183"/>
      <c r="EV48" s="183"/>
      <c r="EW48" s="183"/>
      <c r="EX48" s="184"/>
    </row>
    <row r="49" spans="1:170" s="7" customFormat="1" ht="12.75" customHeight="1" thickBot="1" x14ac:dyDescent="0.3">
      <c r="A49" s="188" t="s">
        <v>52</v>
      </c>
      <c r="B49" s="189"/>
      <c r="C49" s="189"/>
      <c r="D49" s="189"/>
      <c r="E49" s="189"/>
      <c r="F49" s="189"/>
      <c r="G49" s="189"/>
      <c r="H49" s="189"/>
      <c r="I49" s="189"/>
      <c r="J49" s="190"/>
      <c r="K49" s="191" t="s">
        <v>53</v>
      </c>
      <c r="L49" s="189"/>
      <c r="M49" s="189"/>
      <c r="N49" s="189"/>
      <c r="O49" s="189"/>
      <c r="P49" s="189"/>
      <c r="Q49" s="189"/>
      <c r="R49" s="189"/>
      <c r="S49" s="189"/>
      <c r="T49" s="190"/>
      <c r="U49" s="191" t="s">
        <v>167</v>
      </c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90"/>
      <c r="AH49" s="191" t="s">
        <v>157</v>
      </c>
      <c r="AI49" s="189"/>
      <c r="AJ49" s="189"/>
      <c r="AK49" s="189"/>
      <c r="AL49" s="189"/>
      <c r="AM49" s="189"/>
      <c r="AN49" s="189"/>
      <c r="AO49" s="189"/>
      <c r="AP49" s="190"/>
      <c r="AQ49" s="191" t="s">
        <v>168</v>
      </c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90"/>
      <c r="BG49" s="193">
        <v>24640</v>
      </c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5"/>
      <c r="BS49" s="185" t="s">
        <v>54</v>
      </c>
      <c r="BT49" s="186"/>
      <c r="BU49" s="186"/>
      <c r="BV49" s="186"/>
      <c r="BW49" s="186"/>
      <c r="BX49" s="186"/>
      <c r="BY49" s="186"/>
      <c r="BZ49" s="186"/>
      <c r="CA49" s="186"/>
      <c r="CB49" s="187"/>
      <c r="CC49" s="183" t="s">
        <v>55</v>
      </c>
      <c r="CD49" s="183"/>
      <c r="CE49" s="183"/>
      <c r="CF49" s="183"/>
      <c r="CG49" s="183"/>
      <c r="CH49" s="183"/>
      <c r="CI49" s="183"/>
      <c r="CJ49" s="183"/>
      <c r="CK49" s="183"/>
      <c r="CL49" s="184"/>
      <c r="CM49" s="196">
        <f t="shared" si="0"/>
        <v>0</v>
      </c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8"/>
      <c r="CY49" s="185" t="s">
        <v>54</v>
      </c>
      <c r="CZ49" s="186"/>
      <c r="DA49" s="186"/>
      <c r="DB49" s="186"/>
      <c r="DC49" s="186"/>
      <c r="DD49" s="186"/>
      <c r="DE49" s="186"/>
      <c r="DF49" s="186"/>
      <c r="DG49" s="186"/>
      <c r="DH49" s="187"/>
      <c r="DI49" s="183" t="s">
        <v>55</v>
      </c>
      <c r="DJ49" s="183"/>
      <c r="DK49" s="183"/>
      <c r="DL49" s="183"/>
      <c r="DM49" s="183"/>
      <c r="DN49" s="183"/>
      <c r="DO49" s="183"/>
      <c r="DP49" s="183"/>
      <c r="DQ49" s="183"/>
      <c r="DR49" s="184"/>
      <c r="DS49" s="193">
        <v>24640</v>
      </c>
      <c r="DT49" s="194"/>
      <c r="DU49" s="194"/>
      <c r="DV49" s="194"/>
      <c r="DW49" s="194"/>
      <c r="DX49" s="194"/>
      <c r="DY49" s="194"/>
      <c r="DZ49" s="194"/>
      <c r="EA49" s="194"/>
      <c r="EB49" s="194"/>
      <c r="EC49" s="194"/>
      <c r="ED49" s="195"/>
      <c r="EE49" s="185" t="s">
        <v>54</v>
      </c>
      <c r="EF49" s="186"/>
      <c r="EG49" s="186"/>
      <c r="EH49" s="186"/>
      <c r="EI49" s="186"/>
      <c r="EJ49" s="186"/>
      <c r="EK49" s="186"/>
      <c r="EL49" s="186"/>
      <c r="EM49" s="186"/>
      <c r="EN49" s="187"/>
      <c r="EO49" s="183" t="s">
        <v>55</v>
      </c>
      <c r="EP49" s="183"/>
      <c r="EQ49" s="183"/>
      <c r="ER49" s="183"/>
      <c r="ES49" s="183"/>
      <c r="ET49" s="183"/>
      <c r="EU49" s="183"/>
      <c r="EV49" s="183"/>
      <c r="EW49" s="183"/>
      <c r="EX49" s="184"/>
    </row>
    <row r="50" spans="1:170" s="7" customFormat="1" ht="12.75" customHeight="1" thickBot="1" x14ac:dyDescent="0.3">
      <c r="A50" s="188" t="s">
        <v>52</v>
      </c>
      <c r="B50" s="189"/>
      <c r="C50" s="189"/>
      <c r="D50" s="189"/>
      <c r="E50" s="189"/>
      <c r="F50" s="189"/>
      <c r="G50" s="189"/>
      <c r="H50" s="189"/>
      <c r="I50" s="189"/>
      <c r="J50" s="190"/>
      <c r="K50" s="191" t="s">
        <v>53</v>
      </c>
      <c r="L50" s="189"/>
      <c r="M50" s="189"/>
      <c r="N50" s="189"/>
      <c r="O50" s="189"/>
      <c r="P50" s="189"/>
      <c r="Q50" s="189"/>
      <c r="R50" s="189"/>
      <c r="S50" s="189"/>
      <c r="T50" s="190"/>
      <c r="U50" s="191" t="s">
        <v>148</v>
      </c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90"/>
      <c r="AH50" s="191" t="s">
        <v>157</v>
      </c>
      <c r="AI50" s="189"/>
      <c r="AJ50" s="189"/>
      <c r="AK50" s="189"/>
      <c r="AL50" s="189"/>
      <c r="AM50" s="189"/>
      <c r="AN50" s="189"/>
      <c r="AO50" s="189"/>
      <c r="AP50" s="190"/>
      <c r="AQ50" s="191" t="s">
        <v>168</v>
      </c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90"/>
      <c r="BG50" s="193">
        <v>9900</v>
      </c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5"/>
      <c r="BS50" s="185" t="s">
        <v>54</v>
      </c>
      <c r="BT50" s="186"/>
      <c r="BU50" s="186"/>
      <c r="BV50" s="186"/>
      <c r="BW50" s="186"/>
      <c r="BX50" s="186"/>
      <c r="BY50" s="186"/>
      <c r="BZ50" s="186"/>
      <c r="CA50" s="186"/>
      <c r="CB50" s="187"/>
      <c r="CC50" s="183" t="s">
        <v>55</v>
      </c>
      <c r="CD50" s="183"/>
      <c r="CE50" s="183"/>
      <c r="CF50" s="183"/>
      <c r="CG50" s="183"/>
      <c r="CH50" s="183"/>
      <c r="CI50" s="183"/>
      <c r="CJ50" s="183"/>
      <c r="CK50" s="183"/>
      <c r="CL50" s="184"/>
      <c r="CM50" s="196">
        <f t="shared" si="0"/>
        <v>0</v>
      </c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8"/>
      <c r="CY50" s="185" t="s">
        <v>54</v>
      </c>
      <c r="CZ50" s="186"/>
      <c r="DA50" s="186"/>
      <c r="DB50" s="186"/>
      <c r="DC50" s="186"/>
      <c r="DD50" s="186"/>
      <c r="DE50" s="186"/>
      <c r="DF50" s="186"/>
      <c r="DG50" s="186"/>
      <c r="DH50" s="187"/>
      <c r="DI50" s="183" t="s">
        <v>55</v>
      </c>
      <c r="DJ50" s="183"/>
      <c r="DK50" s="183"/>
      <c r="DL50" s="183"/>
      <c r="DM50" s="183"/>
      <c r="DN50" s="183"/>
      <c r="DO50" s="183"/>
      <c r="DP50" s="183"/>
      <c r="DQ50" s="183"/>
      <c r="DR50" s="184"/>
      <c r="DS50" s="193">
        <v>9900</v>
      </c>
      <c r="DT50" s="194"/>
      <c r="DU50" s="194"/>
      <c r="DV50" s="194"/>
      <c r="DW50" s="194"/>
      <c r="DX50" s="194"/>
      <c r="DY50" s="194"/>
      <c r="DZ50" s="194"/>
      <c r="EA50" s="194"/>
      <c r="EB50" s="194"/>
      <c r="EC50" s="194"/>
      <c r="ED50" s="195"/>
      <c r="EE50" s="185" t="s">
        <v>54</v>
      </c>
      <c r="EF50" s="186"/>
      <c r="EG50" s="186"/>
      <c r="EH50" s="186"/>
      <c r="EI50" s="186"/>
      <c r="EJ50" s="186"/>
      <c r="EK50" s="186"/>
      <c r="EL50" s="186"/>
      <c r="EM50" s="186"/>
      <c r="EN50" s="187"/>
      <c r="EO50" s="183" t="s">
        <v>55</v>
      </c>
      <c r="EP50" s="183"/>
      <c r="EQ50" s="183"/>
      <c r="ER50" s="183"/>
      <c r="ES50" s="183"/>
      <c r="ET50" s="183"/>
      <c r="EU50" s="183"/>
      <c r="EV50" s="183"/>
      <c r="EW50" s="183"/>
      <c r="EX50" s="184"/>
    </row>
    <row r="51" spans="1:170" s="7" customFormat="1" ht="12" customHeight="1" thickBot="1" x14ac:dyDescent="0.3">
      <c r="A51" s="188" t="s">
        <v>52</v>
      </c>
      <c r="B51" s="189"/>
      <c r="C51" s="189"/>
      <c r="D51" s="189"/>
      <c r="E51" s="189"/>
      <c r="F51" s="189"/>
      <c r="G51" s="189"/>
      <c r="H51" s="189"/>
      <c r="I51" s="189"/>
      <c r="J51" s="190"/>
      <c r="K51" s="191" t="s">
        <v>53</v>
      </c>
      <c r="L51" s="189"/>
      <c r="M51" s="189"/>
      <c r="N51" s="189"/>
      <c r="O51" s="189"/>
      <c r="P51" s="189"/>
      <c r="Q51" s="189"/>
      <c r="R51" s="189"/>
      <c r="S51" s="189"/>
      <c r="T51" s="190"/>
      <c r="U51" s="191" t="s">
        <v>169</v>
      </c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90"/>
      <c r="AH51" s="191" t="s">
        <v>157</v>
      </c>
      <c r="AI51" s="189"/>
      <c r="AJ51" s="189"/>
      <c r="AK51" s="189"/>
      <c r="AL51" s="189"/>
      <c r="AM51" s="189"/>
      <c r="AN51" s="189"/>
      <c r="AO51" s="189"/>
      <c r="AP51" s="190"/>
      <c r="AQ51" s="191" t="s">
        <v>170</v>
      </c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90"/>
      <c r="BG51" s="193">
        <v>24510</v>
      </c>
      <c r="BH51" s="194"/>
      <c r="BI51" s="194"/>
      <c r="BJ51" s="194"/>
      <c r="BK51" s="194"/>
      <c r="BL51" s="194"/>
      <c r="BM51" s="194"/>
      <c r="BN51" s="194"/>
      <c r="BO51" s="194"/>
      <c r="BP51" s="194"/>
      <c r="BQ51" s="194"/>
      <c r="BR51" s="195"/>
      <c r="BS51" s="185" t="s">
        <v>54</v>
      </c>
      <c r="BT51" s="186"/>
      <c r="BU51" s="186"/>
      <c r="BV51" s="186"/>
      <c r="BW51" s="186"/>
      <c r="BX51" s="186"/>
      <c r="BY51" s="186"/>
      <c r="BZ51" s="186"/>
      <c r="CA51" s="186"/>
      <c r="CB51" s="187"/>
      <c r="CC51" s="183" t="s">
        <v>55</v>
      </c>
      <c r="CD51" s="183"/>
      <c r="CE51" s="183"/>
      <c r="CF51" s="183"/>
      <c r="CG51" s="183"/>
      <c r="CH51" s="183"/>
      <c r="CI51" s="183"/>
      <c r="CJ51" s="183"/>
      <c r="CK51" s="183"/>
      <c r="CL51" s="184"/>
      <c r="CM51" s="196">
        <f t="shared" si="0"/>
        <v>0</v>
      </c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198"/>
      <c r="CY51" s="185" t="s">
        <v>54</v>
      </c>
      <c r="CZ51" s="186"/>
      <c r="DA51" s="186"/>
      <c r="DB51" s="186"/>
      <c r="DC51" s="186"/>
      <c r="DD51" s="186"/>
      <c r="DE51" s="186"/>
      <c r="DF51" s="186"/>
      <c r="DG51" s="186"/>
      <c r="DH51" s="187"/>
      <c r="DI51" s="183" t="s">
        <v>55</v>
      </c>
      <c r="DJ51" s="183"/>
      <c r="DK51" s="183"/>
      <c r="DL51" s="183"/>
      <c r="DM51" s="183"/>
      <c r="DN51" s="183"/>
      <c r="DO51" s="183"/>
      <c r="DP51" s="183"/>
      <c r="DQ51" s="183"/>
      <c r="DR51" s="184"/>
      <c r="DS51" s="193">
        <v>24510</v>
      </c>
      <c r="DT51" s="194"/>
      <c r="DU51" s="194"/>
      <c r="DV51" s="194"/>
      <c r="DW51" s="194"/>
      <c r="DX51" s="194"/>
      <c r="DY51" s="194"/>
      <c r="DZ51" s="194"/>
      <c r="EA51" s="194"/>
      <c r="EB51" s="194"/>
      <c r="EC51" s="194"/>
      <c r="ED51" s="195"/>
      <c r="EE51" s="185" t="s">
        <v>54</v>
      </c>
      <c r="EF51" s="186"/>
      <c r="EG51" s="186"/>
      <c r="EH51" s="186"/>
      <c r="EI51" s="186"/>
      <c r="EJ51" s="186"/>
      <c r="EK51" s="186"/>
      <c r="EL51" s="186"/>
      <c r="EM51" s="186"/>
      <c r="EN51" s="187"/>
      <c r="EO51" s="183" t="s">
        <v>55</v>
      </c>
      <c r="EP51" s="183"/>
      <c r="EQ51" s="183"/>
      <c r="ER51" s="183"/>
      <c r="ES51" s="183"/>
      <c r="ET51" s="183"/>
      <c r="EU51" s="183"/>
      <c r="EV51" s="183"/>
      <c r="EW51" s="183"/>
      <c r="EX51" s="184"/>
    </row>
    <row r="52" spans="1:170" s="7" customFormat="1" ht="12" customHeight="1" thickBot="1" x14ac:dyDescent="0.3">
      <c r="A52" s="188" t="s">
        <v>52</v>
      </c>
      <c r="B52" s="189"/>
      <c r="C52" s="189"/>
      <c r="D52" s="189"/>
      <c r="E52" s="189"/>
      <c r="F52" s="189"/>
      <c r="G52" s="189"/>
      <c r="H52" s="189"/>
      <c r="I52" s="189"/>
      <c r="J52" s="190"/>
      <c r="K52" s="191" t="s">
        <v>53</v>
      </c>
      <c r="L52" s="189"/>
      <c r="M52" s="189"/>
      <c r="N52" s="189"/>
      <c r="O52" s="189"/>
      <c r="P52" s="189"/>
      <c r="Q52" s="189"/>
      <c r="R52" s="189"/>
      <c r="S52" s="189"/>
      <c r="T52" s="190"/>
      <c r="U52" s="191" t="s">
        <v>158</v>
      </c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90"/>
      <c r="AH52" s="191" t="s">
        <v>171</v>
      </c>
      <c r="AI52" s="189"/>
      <c r="AJ52" s="189"/>
      <c r="AK52" s="189"/>
      <c r="AL52" s="189"/>
      <c r="AM52" s="189"/>
      <c r="AN52" s="189"/>
      <c r="AO52" s="189"/>
      <c r="AP52" s="190"/>
      <c r="AQ52" s="191" t="s">
        <v>159</v>
      </c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90"/>
      <c r="BG52" s="193">
        <v>50400</v>
      </c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5"/>
      <c r="BS52" s="185" t="s">
        <v>54</v>
      </c>
      <c r="BT52" s="186"/>
      <c r="BU52" s="186"/>
      <c r="BV52" s="186"/>
      <c r="BW52" s="186"/>
      <c r="BX52" s="186"/>
      <c r="BY52" s="186"/>
      <c r="BZ52" s="186"/>
      <c r="CA52" s="186"/>
      <c r="CB52" s="187"/>
      <c r="CC52" s="183" t="s">
        <v>55</v>
      </c>
      <c r="CD52" s="183"/>
      <c r="CE52" s="183"/>
      <c r="CF52" s="183"/>
      <c r="CG52" s="183"/>
      <c r="CH52" s="183"/>
      <c r="CI52" s="183"/>
      <c r="CJ52" s="183"/>
      <c r="CK52" s="183"/>
      <c r="CL52" s="184"/>
      <c r="CM52" s="196">
        <f t="shared" si="0"/>
        <v>0</v>
      </c>
      <c r="CN52" s="197"/>
      <c r="CO52" s="197"/>
      <c r="CP52" s="197"/>
      <c r="CQ52" s="197"/>
      <c r="CR52" s="197"/>
      <c r="CS52" s="197"/>
      <c r="CT52" s="197"/>
      <c r="CU52" s="197"/>
      <c r="CV52" s="197"/>
      <c r="CW52" s="197"/>
      <c r="CX52" s="198"/>
      <c r="CY52" s="185" t="s">
        <v>54</v>
      </c>
      <c r="CZ52" s="186"/>
      <c r="DA52" s="186"/>
      <c r="DB52" s="186"/>
      <c r="DC52" s="186"/>
      <c r="DD52" s="186"/>
      <c r="DE52" s="186"/>
      <c r="DF52" s="186"/>
      <c r="DG52" s="186"/>
      <c r="DH52" s="187"/>
      <c r="DI52" s="183" t="s">
        <v>55</v>
      </c>
      <c r="DJ52" s="183"/>
      <c r="DK52" s="183"/>
      <c r="DL52" s="183"/>
      <c r="DM52" s="183"/>
      <c r="DN52" s="183"/>
      <c r="DO52" s="183"/>
      <c r="DP52" s="183"/>
      <c r="DQ52" s="183"/>
      <c r="DR52" s="184"/>
      <c r="DS52" s="193">
        <v>50400</v>
      </c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5"/>
      <c r="EE52" s="185" t="s">
        <v>54</v>
      </c>
      <c r="EF52" s="186"/>
      <c r="EG52" s="186"/>
      <c r="EH52" s="186"/>
      <c r="EI52" s="186"/>
      <c r="EJ52" s="186"/>
      <c r="EK52" s="186"/>
      <c r="EL52" s="186"/>
      <c r="EM52" s="186"/>
      <c r="EN52" s="187"/>
      <c r="EO52" s="183" t="s">
        <v>55</v>
      </c>
      <c r="EP52" s="183"/>
      <c r="EQ52" s="183"/>
      <c r="ER52" s="183"/>
      <c r="ES52" s="183"/>
      <c r="ET52" s="183"/>
      <c r="EU52" s="183"/>
      <c r="EV52" s="183"/>
      <c r="EW52" s="183"/>
      <c r="EX52" s="184"/>
    </row>
    <row r="53" spans="1:170" s="7" customFormat="1" ht="12" customHeight="1" thickBot="1" x14ac:dyDescent="0.3">
      <c r="A53" s="188" t="s">
        <v>52</v>
      </c>
      <c r="B53" s="189"/>
      <c r="C53" s="189"/>
      <c r="D53" s="189"/>
      <c r="E53" s="189"/>
      <c r="F53" s="189"/>
      <c r="G53" s="189"/>
      <c r="H53" s="189"/>
      <c r="I53" s="189"/>
      <c r="J53" s="190"/>
      <c r="K53" s="191" t="s">
        <v>53</v>
      </c>
      <c r="L53" s="189"/>
      <c r="M53" s="189"/>
      <c r="N53" s="189"/>
      <c r="O53" s="189"/>
      <c r="P53" s="189"/>
      <c r="Q53" s="189"/>
      <c r="R53" s="189"/>
      <c r="S53" s="189"/>
      <c r="T53" s="190"/>
      <c r="U53" s="191" t="s">
        <v>95</v>
      </c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90"/>
      <c r="AH53" s="191" t="s">
        <v>157</v>
      </c>
      <c r="AI53" s="189"/>
      <c r="AJ53" s="189"/>
      <c r="AK53" s="189"/>
      <c r="AL53" s="189"/>
      <c r="AM53" s="189"/>
      <c r="AN53" s="189"/>
      <c r="AO53" s="189"/>
      <c r="AP53" s="190"/>
      <c r="AQ53" s="191" t="s">
        <v>97</v>
      </c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90"/>
      <c r="BG53" s="193"/>
      <c r="BH53" s="194"/>
      <c r="BI53" s="194"/>
      <c r="BJ53" s="194"/>
      <c r="BK53" s="194"/>
      <c r="BL53" s="194"/>
      <c r="BM53" s="194"/>
      <c r="BN53" s="194"/>
      <c r="BO53" s="194"/>
      <c r="BP53" s="194"/>
      <c r="BQ53" s="194"/>
      <c r="BR53" s="195"/>
      <c r="BS53" s="185" t="s">
        <v>54</v>
      </c>
      <c r="BT53" s="186"/>
      <c r="BU53" s="186"/>
      <c r="BV53" s="186"/>
      <c r="BW53" s="186"/>
      <c r="BX53" s="186"/>
      <c r="BY53" s="186"/>
      <c r="BZ53" s="186"/>
      <c r="CA53" s="186"/>
      <c r="CB53" s="187"/>
      <c r="CC53" s="183" t="s">
        <v>55</v>
      </c>
      <c r="CD53" s="183"/>
      <c r="CE53" s="183"/>
      <c r="CF53" s="183"/>
      <c r="CG53" s="183"/>
      <c r="CH53" s="183"/>
      <c r="CI53" s="183"/>
      <c r="CJ53" s="183"/>
      <c r="CK53" s="183"/>
      <c r="CL53" s="184"/>
      <c r="CM53" s="196">
        <f>DS53-BG53</f>
        <v>170000</v>
      </c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8"/>
      <c r="CY53" s="185" t="s">
        <v>54</v>
      </c>
      <c r="CZ53" s="186"/>
      <c r="DA53" s="186"/>
      <c r="DB53" s="186"/>
      <c r="DC53" s="186"/>
      <c r="DD53" s="186"/>
      <c r="DE53" s="186"/>
      <c r="DF53" s="186"/>
      <c r="DG53" s="186"/>
      <c r="DH53" s="187"/>
      <c r="DI53" s="183" t="s">
        <v>55</v>
      </c>
      <c r="DJ53" s="183"/>
      <c r="DK53" s="183"/>
      <c r="DL53" s="183"/>
      <c r="DM53" s="183"/>
      <c r="DN53" s="183"/>
      <c r="DO53" s="183"/>
      <c r="DP53" s="183"/>
      <c r="DQ53" s="183"/>
      <c r="DR53" s="184"/>
      <c r="DS53" s="193">
        <v>170000</v>
      </c>
      <c r="DT53" s="194"/>
      <c r="DU53" s="194"/>
      <c r="DV53" s="194"/>
      <c r="DW53" s="194"/>
      <c r="DX53" s="194"/>
      <c r="DY53" s="194"/>
      <c r="DZ53" s="194"/>
      <c r="EA53" s="194"/>
      <c r="EB53" s="194"/>
      <c r="EC53" s="194"/>
      <c r="ED53" s="195"/>
      <c r="EE53" s="185" t="s">
        <v>54</v>
      </c>
      <c r="EF53" s="186"/>
      <c r="EG53" s="186"/>
      <c r="EH53" s="186"/>
      <c r="EI53" s="186"/>
      <c r="EJ53" s="186"/>
      <c r="EK53" s="186"/>
      <c r="EL53" s="186"/>
      <c r="EM53" s="186"/>
      <c r="EN53" s="187"/>
      <c r="EO53" s="183" t="s">
        <v>55</v>
      </c>
      <c r="EP53" s="183"/>
      <c r="EQ53" s="183"/>
      <c r="ER53" s="183"/>
      <c r="ES53" s="183"/>
      <c r="ET53" s="183"/>
      <c r="EU53" s="183"/>
      <c r="EV53" s="183"/>
      <c r="EW53" s="183"/>
      <c r="EX53" s="184"/>
    </row>
    <row r="54" spans="1:170" s="7" customFormat="1" ht="12" customHeight="1" thickBot="1" x14ac:dyDescent="0.3">
      <c r="A54" s="188" t="s">
        <v>52</v>
      </c>
      <c r="B54" s="189"/>
      <c r="C54" s="189"/>
      <c r="D54" s="189"/>
      <c r="E54" s="189"/>
      <c r="F54" s="189"/>
      <c r="G54" s="189"/>
      <c r="H54" s="189"/>
      <c r="I54" s="189"/>
      <c r="J54" s="190"/>
      <c r="K54" s="191" t="s">
        <v>53</v>
      </c>
      <c r="L54" s="189"/>
      <c r="M54" s="189"/>
      <c r="N54" s="189"/>
      <c r="O54" s="189"/>
      <c r="P54" s="189"/>
      <c r="Q54" s="189"/>
      <c r="R54" s="189"/>
      <c r="S54" s="189"/>
      <c r="T54" s="190"/>
      <c r="U54" s="191" t="s">
        <v>172</v>
      </c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90"/>
      <c r="AH54" s="191" t="s">
        <v>173</v>
      </c>
      <c r="AI54" s="189"/>
      <c r="AJ54" s="189"/>
      <c r="AK54" s="189"/>
      <c r="AL54" s="189"/>
      <c r="AM54" s="189"/>
      <c r="AN54" s="189"/>
      <c r="AO54" s="189"/>
      <c r="AP54" s="190"/>
      <c r="AQ54" s="191" t="s">
        <v>174</v>
      </c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90"/>
      <c r="BG54" s="193">
        <v>6240</v>
      </c>
      <c r="BH54" s="194"/>
      <c r="BI54" s="194"/>
      <c r="BJ54" s="194"/>
      <c r="BK54" s="194"/>
      <c r="BL54" s="194"/>
      <c r="BM54" s="194"/>
      <c r="BN54" s="194"/>
      <c r="BO54" s="194"/>
      <c r="BP54" s="194"/>
      <c r="BQ54" s="194"/>
      <c r="BR54" s="195"/>
      <c r="BS54" s="185" t="s">
        <v>54</v>
      </c>
      <c r="BT54" s="186"/>
      <c r="BU54" s="186"/>
      <c r="BV54" s="186"/>
      <c r="BW54" s="186"/>
      <c r="BX54" s="186"/>
      <c r="BY54" s="186"/>
      <c r="BZ54" s="186"/>
      <c r="CA54" s="186"/>
      <c r="CB54" s="187"/>
      <c r="CC54" s="183" t="s">
        <v>55</v>
      </c>
      <c r="CD54" s="183"/>
      <c r="CE54" s="183"/>
      <c r="CF54" s="183"/>
      <c r="CG54" s="183"/>
      <c r="CH54" s="183"/>
      <c r="CI54" s="183"/>
      <c r="CJ54" s="183"/>
      <c r="CK54" s="183"/>
      <c r="CL54" s="184"/>
      <c r="CM54" s="196">
        <f t="shared" si="0"/>
        <v>0</v>
      </c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8"/>
      <c r="CY54" s="185" t="s">
        <v>54</v>
      </c>
      <c r="CZ54" s="186"/>
      <c r="DA54" s="186"/>
      <c r="DB54" s="186"/>
      <c r="DC54" s="186"/>
      <c r="DD54" s="186"/>
      <c r="DE54" s="186"/>
      <c r="DF54" s="186"/>
      <c r="DG54" s="186"/>
      <c r="DH54" s="187"/>
      <c r="DI54" s="183" t="s">
        <v>55</v>
      </c>
      <c r="DJ54" s="183"/>
      <c r="DK54" s="183"/>
      <c r="DL54" s="183"/>
      <c r="DM54" s="183"/>
      <c r="DN54" s="183"/>
      <c r="DO54" s="183"/>
      <c r="DP54" s="183"/>
      <c r="DQ54" s="183"/>
      <c r="DR54" s="184"/>
      <c r="DS54" s="193">
        <v>6240</v>
      </c>
      <c r="DT54" s="194"/>
      <c r="DU54" s="194"/>
      <c r="DV54" s="194"/>
      <c r="DW54" s="194"/>
      <c r="DX54" s="194"/>
      <c r="DY54" s="194"/>
      <c r="DZ54" s="194"/>
      <c r="EA54" s="194"/>
      <c r="EB54" s="194"/>
      <c r="EC54" s="194"/>
      <c r="ED54" s="195"/>
      <c r="EE54" s="185" t="s">
        <v>54</v>
      </c>
      <c r="EF54" s="186"/>
      <c r="EG54" s="186"/>
      <c r="EH54" s="186"/>
      <c r="EI54" s="186"/>
      <c r="EJ54" s="186"/>
      <c r="EK54" s="186"/>
      <c r="EL54" s="186"/>
      <c r="EM54" s="186"/>
      <c r="EN54" s="187"/>
      <c r="EO54" s="183" t="s">
        <v>55</v>
      </c>
      <c r="EP54" s="183"/>
      <c r="EQ54" s="183"/>
      <c r="ER54" s="183"/>
      <c r="ES54" s="183"/>
      <c r="ET54" s="183"/>
      <c r="EU54" s="183"/>
      <c r="EV54" s="183"/>
      <c r="EW54" s="183"/>
      <c r="EX54" s="184"/>
    </row>
    <row r="55" spans="1:170" s="7" customFormat="1" ht="12.75" customHeight="1" thickBot="1" x14ac:dyDescent="0.3">
      <c r="A55" s="203" t="s">
        <v>52</v>
      </c>
      <c r="B55" s="201"/>
      <c r="C55" s="201"/>
      <c r="D55" s="201"/>
      <c r="E55" s="201"/>
      <c r="F55" s="201"/>
      <c r="G55" s="201"/>
      <c r="H55" s="201"/>
      <c r="I55" s="201"/>
      <c r="J55" s="202"/>
      <c r="K55" s="200" t="s">
        <v>53</v>
      </c>
      <c r="L55" s="201"/>
      <c r="M55" s="201"/>
      <c r="N55" s="201"/>
      <c r="O55" s="201"/>
      <c r="P55" s="201"/>
      <c r="Q55" s="201"/>
      <c r="R55" s="201"/>
      <c r="S55" s="201"/>
      <c r="T55" s="202"/>
      <c r="U55" s="200" t="s">
        <v>165</v>
      </c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2"/>
      <c r="AH55" s="200" t="s">
        <v>96</v>
      </c>
      <c r="AI55" s="201"/>
      <c r="AJ55" s="201"/>
      <c r="AK55" s="201"/>
      <c r="AL55" s="201"/>
      <c r="AM55" s="201"/>
      <c r="AN55" s="201"/>
      <c r="AO55" s="201"/>
      <c r="AP55" s="202"/>
      <c r="AQ55" s="191" t="s">
        <v>166</v>
      </c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90"/>
      <c r="BG55" s="193"/>
      <c r="BH55" s="194"/>
      <c r="BI55" s="194"/>
      <c r="BJ55" s="194"/>
      <c r="BK55" s="194"/>
      <c r="BL55" s="194"/>
      <c r="BM55" s="194"/>
      <c r="BN55" s="194"/>
      <c r="BO55" s="194"/>
      <c r="BP55" s="194"/>
      <c r="BQ55" s="194"/>
      <c r="BR55" s="195"/>
      <c r="BS55" s="185" t="s">
        <v>54</v>
      </c>
      <c r="BT55" s="186"/>
      <c r="BU55" s="186"/>
      <c r="BV55" s="186"/>
      <c r="BW55" s="186"/>
      <c r="BX55" s="186"/>
      <c r="BY55" s="186"/>
      <c r="BZ55" s="186"/>
      <c r="CA55" s="186"/>
      <c r="CB55" s="187"/>
      <c r="CC55" s="183" t="s">
        <v>55</v>
      </c>
      <c r="CD55" s="183"/>
      <c r="CE55" s="183"/>
      <c r="CF55" s="183"/>
      <c r="CG55" s="183"/>
      <c r="CH55" s="183"/>
      <c r="CI55" s="183"/>
      <c r="CJ55" s="183"/>
      <c r="CK55" s="183"/>
      <c r="CL55" s="184"/>
      <c r="CM55" s="196">
        <f t="shared" si="0"/>
        <v>160000</v>
      </c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8"/>
      <c r="CY55" s="185" t="s">
        <v>54</v>
      </c>
      <c r="CZ55" s="186"/>
      <c r="DA55" s="186"/>
      <c r="DB55" s="186"/>
      <c r="DC55" s="186"/>
      <c r="DD55" s="186"/>
      <c r="DE55" s="186"/>
      <c r="DF55" s="186"/>
      <c r="DG55" s="186"/>
      <c r="DH55" s="187"/>
      <c r="DI55" s="183" t="s">
        <v>55</v>
      </c>
      <c r="DJ55" s="183"/>
      <c r="DK55" s="183"/>
      <c r="DL55" s="183"/>
      <c r="DM55" s="183"/>
      <c r="DN55" s="183"/>
      <c r="DO55" s="183"/>
      <c r="DP55" s="183"/>
      <c r="DQ55" s="183"/>
      <c r="DR55" s="184"/>
      <c r="DS55" s="193">
        <v>160000</v>
      </c>
      <c r="DT55" s="194"/>
      <c r="DU55" s="194"/>
      <c r="DV55" s="194"/>
      <c r="DW55" s="194"/>
      <c r="DX55" s="194"/>
      <c r="DY55" s="194"/>
      <c r="DZ55" s="194"/>
      <c r="EA55" s="194"/>
      <c r="EB55" s="194"/>
      <c r="EC55" s="194"/>
      <c r="ED55" s="195"/>
      <c r="EE55" s="185" t="s">
        <v>54</v>
      </c>
      <c r="EF55" s="186"/>
      <c r="EG55" s="186"/>
      <c r="EH55" s="186"/>
      <c r="EI55" s="186"/>
      <c r="EJ55" s="186"/>
      <c r="EK55" s="186"/>
      <c r="EL55" s="186"/>
      <c r="EM55" s="186"/>
      <c r="EN55" s="187"/>
      <c r="EO55" s="183" t="s">
        <v>55</v>
      </c>
      <c r="EP55" s="183"/>
      <c r="EQ55" s="183"/>
      <c r="ER55" s="183"/>
      <c r="ES55" s="183"/>
      <c r="ET55" s="183"/>
      <c r="EU55" s="183"/>
      <c r="EV55" s="183"/>
      <c r="EW55" s="183"/>
      <c r="EX55" s="184"/>
      <c r="FN55" s="7">
        <v>24378653</v>
      </c>
    </row>
    <row r="56" spans="1:170" s="7" customFormat="1" ht="12.75" customHeight="1" thickBot="1" x14ac:dyDescent="0.3">
      <c r="A56" s="203" t="s">
        <v>52</v>
      </c>
      <c r="B56" s="201"/>
      <c r="C56" s="201"/>
      <c r="D56" s="201"/>
      <c r="E56" s="201"/>
      <c r="F56" s="201"/>
      <c r="G56" s="201"/>
      <c r="H56" s="201"/>
      <c r="I56" s="201"/>
      <c r="J56" s="202"/>
      <c r="K56" s="200" t="s">
        <v>53</v>
      </c>
      <c r="L56" s="201"/>
      <c r="M56" s="201"/>
      <c r="N56" s="201"/>
      <c r="O56" s="201"/>
      <c r="P56" s="201"/>
      <c r="Q56" s="201"/>
      <c r="R56" s="201"/>
      <c r="S56" s="201"/>
      <c r="T56" s="202"/>
      <c r="U56" s="200" t="s">
        <v>345</v>
      </c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2"/>
      <c r="AH56" s="200" t="s">
        <v>187</v>
      </c>
      <c r="AI56" s="201"/>
      <c r="AJ56" s="201"/>
      <c r="AK56" s="201"/>
      <c r="AL56" s="201"/>
      <c r="AM56" s="201"/>
      <c r="AN56" s="201"/>
      <c r="AO56" s="201"/>
      <c r="AP56" s="202"/>
      <c r="AQ56" s="191" t="s">
        <v>188</v>
      </c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90"/>
      <c r="BG56" s="193"/>
      <c r="BH56" s="194"/>
      <c r="BI56" s="194"/>
      <c r="BJ56" s="194"/>
      <c r="BK56" s="194"/>
      <c r="BL56" s="194"/>
      <c r="BM56" s="194"/>
      <c r="BN56" s="194"/>
      <c r="BO56" s="194"/>
      <c r="BP56" s="194"/>
      <c r="BQ56" s="194"/>
      <c r="BR56" s="195"/>
      <c r="BS56" s="185" t="s">
        <v>54</v>
      </c>
      <c r="BT56" s="186"/>
      <c r="BU56" s="186"/>
      <c r="BV56" s="186"/>
      <c r="BW56" s="186"/>
      <c r="BX56" s="186"/>
      <c r="BY56" s="186"/>
      <c r="BZ56" s="186"/>
      <c r="CA56" s="186"/>
      <c r="CB56" s="187"/>
      <c r="CC56" s="183" t="s">
        <v>55</v>
      </c>
      <c r="CD56" s="183"/>
      <c r="CE56" s="183"/>
      <c r="CF56" s="183"/>
      <c r="CG56" s="183"/>
      <c r="CH56" s="183"/>
      <c r="CI56" s="183"/>
      <c r="CJ56" s="183"/>
      <c r="CK56" s="183"/>
      <c r="CL56" s="184"/>
      <c r="CM56" s="196">
        <f t="shared" ref="CM56" si="1">DS56-BG56</f>
        <v>10000</v>
      </c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8"/>
      <c r="CY56" s="185" t="s">
        <v>54</v>
      </c>
      <c r="CZ56" s="186"/>
      <c r="DA56" s="186"/>
      <c r="DB56" s="186"/>
      <c r="DC56" s="186"/>
      <c r="DD56" s="186"/>
      <c r="DE56" s="186"/>
      <c r="DF56" s="186"/>
      <c r="DG56" s="186"/>
      <c r="DH56" s="187"/>
      <c r="DI56" s="183" t="s">
        <v>55</v>
      </c>
      <c r="DJ56" s="183"/>
      <c r="DK56" s="183"/>
      <c r="DL56" s="183"/>
      <c r="DM56" s="183"/>
      <c r="DN56" s="183"/>
      <c r="DO56" s="183"/>
      <c r="DP56" s="183"/>
      <c r="DQ56" s="183"/>
      <c r="DR56" s="184"/>
      <c r="DS56" s="193">
        <v>10000</v>
      </c>
      <c r="DT56" s="194"/>
      <c r="DU56" s="194"/>
      <c r="DV56" s="194"/>
      <c r="DW56" s="194"/>
      <c r="DX56" s="194"/>
      <c r="DY56" s="194"/>
      <c r="DZ56" s="194"/>
      <c r="EA56" s="194"/>
      <c r="EB56" s="194"/>
      <c r="EC56" s="194"/>
      <c r="ED56" s="195"/>
      <c r="EE56" s="185" t="s">
        <v>54</v>
      </c>
      <c r="EF56" s="186"/>
      <c r="EG56" s="186"/>
      <c r="EH56" s="186"/>
      <c r="EI56" s="186"/>
      <c r="EJ56" s="186"/>
      <c r="EK56" s="186"/>
      <c r="EL56" s="186"/>
      <c r="EM56" s="186"/>
      <c r="EN56" s="187"/>
      <c r="EO56" s="183" t="s">
        <v>55</v>
      </c>
      <c r="EP56" s="183"/>
      <c r="EQ56" s="183"/>
      <c r="ER56" s="183"/>
      <c r="ES56" s="183"/>
      <c r="ET56" s="183"/>
      <c r="EU56" s="183"/>
      <c r="EV56" s="183"/>
      <c r="EW56" s="183"/>
      <c r="EX56" s="184"/>
      <c r="FN56" s="7">
        <v>24378653</v>
      </c>
    </row>
    <row r="57" spans="1:170" s="7" customFormat="1" thickBot="1" x14ac:dyDescent="0.3">
      <c r="A57" s="188" t="s">
        <v>52</v>
      </c>
      <c r="B57" s="189"/>
      <c r="C57" s="189"/>
      <c r="D57" s="189"/>
      <c r="E57" s="189"/>
      <c r="F57" s="189"/>
      <c r="G57" s="189"/>
      <c r="H57" s="189"/>
      <c r="I57" s="189"/>
      <c r="J57" s="190"/>
      <c r="K57" s="191" t="s">
        <v>189</v>
      </c>
      <c r="L57" s="189"/>
      <c r="M57" s="189"/>
      <c r="N57" s="189"/>
      <c r="O57" s="189"/>
      <c r="P57" s="189"/>
      <c r="Q57" s="189"/>
      <c r="R57" s="189"/>
      <c r="S57" s="189"/>
      <c r="T57" s="190"/>
      <c r="U57" s="191" t="s">
        <v>98</v>
      </c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90"/>
      <c r="AH57" s="191" t="s">
        <v>157</v>
      </c>
      <c r="AI57" s="189"/>
      <c r="AJ57" s="189"/>
      <c r="AK57" s="189"/>
      <c r="AL57" s="189"/>
      <c r="AM57" s="189"/>
      <c r="AN57" s="189"/>
      <c r="AO57" s="189"/>
      <c r="AP57" s="190"/>
      <c r="AQ57" s="191" t="s">
        <v>99</v>
      </c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90"/>
      <c r="BG57" s="193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5"/>
      <c r="BS57" s="185" t="s">
        <v>54</v>
      </c>
      <c r="BT57" s="186"/>
      <c r="BU57" s="186"/>
      <c r="BV57" s="186"/>
      <c r="BW57" s="186"/>
      <c r="BX57" s="186"/>
      <c r="BY57" s="186"/>
      <c r="BZ57" s="186"/>
      <c r="CA57" s="186"/>
      <c r="CB57" s="187"/>
      <c r="CC57" s="183" t="s">
        <v>55</v>
      </c>
      <c r="CD57" s="183"/>
      <c r="CE57" s="183"/>
      <c r="CF57" s="183"/>
      <c r="CG57" s="183"/>
      <c r="CH57" s="183"/>
      <c r="CI57" s="183"/>
      <c r="CJ57" s="183"/>
      <c r="CK57" s="183"/>
      <c r="CL57" s="184"/>
      <c r="CM57" s="196">
        <f t="shared" ref="CM57" si="2">DS57-BG57</f>
        <v>12000</v>
      </c>
      <c r="CN57" s="197"/>
      <c r="CO57" s="197"/>
      <c r="CP57" s="197"/>
      <c r="CQ57" s="197"/>
      <c r="CR57" s="197"/>
      <c r="CS57" s="197"/>
      <c r="CT57" s="197"/>
      <c r="CU57" s="197"/>
      <c r="CV57" s="197"/>
      <c r="CW57" s="197"/>
      <c r="CX57" s="198"/>
      <c r="CY57" s="185" t="s">
        <v>54</v>
      </c>
      <c r="CZ57" s="186"/>
      <c r="DA57" s="186"/>
      <c r="DB57" s="186"/>
      <c r="DC57" s="186"/>
      <c r="DD57" s="186"/>
      <c r="DE57" s="186"/>
      <c r="DF57" s="186"/>
      <c r="DG57" s="186"/>
      <c r="DH57" s="187"/>
      <c r="DI57" s="183" t="s">
        <v>55</v>
      </c>
      <c r="DJ57" s="183"/>
      <c r="DK57" s="183"/>
      <c r="DL57" s="183"/>
      <c r="DM57" s="183"/>
      <c r="DN57" s="183"/>
      <c r="DO57" s="183"/>
      <c r="DP57" s="183"/>
      <c r="DQ57" s="183"/>
      <c r="DR57" s="184"/>
      <c r="DS57" s="193">
        <v>12000</v>
      </c>
      <c r="DT57" s="194"/>
      <c r="DU57" s="194"/>
      <c r="DV57" s="194"/>
      <c r="DW57" s="194"/>
      <c r="DX57" s="194"/>
      <c r="DY57" s="194"/>
      <c r="DZ57" s="194"/>
      <c r="EA57" s="194"/>
      <c r="EB57" s="194"/>
      <c r="EC57" s="194"/>
      <c r="ED57" s="195"/>
      <c r="EE57" s="185" t="s">
        <v>54</v>
      </c>
      <c r="EF57" s="186"/>
      <c r="EG57" s="186"/>
      <c r="EH57" s="186"/>
      <c r="EI57" s="186"/>
      <c r="EJ57" s="186"/>
      <c r="EK57" s="186"/>
      <c r="EL57" s="186"/>
      <c r="EM57" s="186"/>
      <c r="EN57" s="187"/>
      <c r="EO57" s="183" t="s">
        <v>55</v>
      </c>
      <c r="EP57" s="183"/>
      <c r="EQ57" s="183"/>
      <c r="ER57" s="183"/>
      <c r="ES57" s="183"/>
      <c r="ET57" s="183"/>
      <c r="EU57" s="183"/>
      <c r="EV57" s="183"/>
      <c r="EW57" s="183"/>
      <c r="EX57" s="184"/>
    </row>
    <row r="58" spans="1:170" s="7" customFormat="1" thickBot="1" x14ac:dyDescent="0.3">
      <c r="A58" s="204" t="s">
        <v>175</v>
      </c>
      <c r="B58" s="204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5"/>
      <c r="AQ58" s="203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1"/>
      <c r="BF58" s="201"/>
      <c r="BG58" s="206">
        <f>SUM(BG32:BR57)</f>
        <v>9818039</v>
      </c>
      <c r="BH58" s="207"/>
      <c r="BI58" s="207"/>
      <c r="BJ58" s="207"/>
      <c r="BK58" s="207"/>
      <c r="BL58" s="207"/>
      <c r="BM58" s="207"/>
      <c r="BN58" s="207"/>
      <c r="BO58" s="207"/>
      <c r="BP58" s="207"/>
      <c r="BQ58" s="207"/>
      <c r="BR58" s="208"/>
      <c r="BS58" s="161" t="s">
        <v>92</v>
      </c>
      <c r="BT58" s="162"/>
      <c r="BU58" s="162"/>
      <c r="BV58" s="162"/>
      <c r="BW58" s="162"/>
      <c r="BX58" s="162"/>
      <c r="BY58" s="162"/>
      <c r="BZ58" s="162"/>
      <c r="CA58" s="162"/>
      <c r="CB58" s="209"/>
      <c r="CC58" s="210" t="s">
        <v>92</v>
      </c>
      <c r="CD58" s="210"/>
      <c r="CE58" s="210"/>
      <c r="CF58" s="210"/>
      <c r="CG58" s="210"/>
      <c r="CH58" s="210"/>
      <c r="CI58" s="210"/>
      <c r="CJ58" s="210"/>
      <c r="CK58" s="210"/>
      <c r="CL58" s="210"/>
      <c r="CM58" s="211">
        <f>SUM(CM32:CX57)</f>
        <v>1057275.18</v>
      </c>
      <c r="CN58" s="211"/>
      <c r="CO58" s="211"/>
      <c r="CP58" s="211"/>
      <c r="CQ58" s="211"/>
      <c r="CR58" s="211"/>
      <c r="CS58" s="211"/>
      <c r="CT58" s="211"/>
      <c r="CU58" s="211"/>
      <c r="CV58" s="211"/>
      <c r="CW58" s="211"/>
      <c r="CX58" s="211"/>
      <c r="CY58" s="212" t="s">
        <v>92</v>
      </c>
      <c r="CZ58" s="212"/>
      <c r="DA58" s="212"/>
      <c r="DB58" s="212"/>
      <c r="DC58" s="212"/>
      <c r="DD58" s="212"/>
      <c r="DE58" s="212"/>
      <c r="DF58" s="212"/>
      <c r="DG58" s="212"/>
      <c r="DH58" s="212"/>
      <c r="DI58" s="210" t="s">
        <v>92</v>
      </c>
      <c r="DJ58" s="210"/>
      <c r="DK58" s="210"/>
      <c r="DL58" s="210"/>
      <c r="DM58" s="210"/>
      <c r="DN58" s="210"/>
      <c r="DO58" s="210"/>
      <c r="DP58" s="210"/>
      <c r="DQ58" s="210"/>
      <c r="DR58" s="210"/>
      <c r="DS58" s="211">
        <f>SUM(DS32:ED57)</f>
        <v>10875314.18</v>
      </c>
      <c r="DT58" s="211"/>
      <c r="DU58" s="211"/>
      <c r="DV58" s="211"/>
      <c r="DW58" s="211"/>
      <c r="DX58" s="211"/>
      <c r="DY58" s="211"/>
      <c r="DZ58" s="211"/>
      <c r="EA58" s="211"/>
      <c r="EB58" s="211"/>
      <c r="EC58" s="211"/>
      <c r="ED58" s="211"/>
      <c r="EE58" s="212" t="s">
        <v>92</v>
      </c>
      <c r="EF58" s="212"/>
      <c r="EG58" s="212"/>
      <c r="EH58" s="212"/>
      <c r="EI58" s="212"/>
      <c r="EJ58" s="212"/>
      <c r="EK58" s="212"/>
      <c r="EL58" s="212"/>
      <c r="EM58" s="212"/>
      <c r="EN58" s="212"/>
      <c r="EO58" s="191" t="s">
        <v>92</v>
      </c>
      <c r="EP58" s="189"/>
      <c r="EQ58" s="189"/>
      <c r="ER58" s="189"/>
      <c r="ES58" s="189"/>
      <c r="ET58" s="189"/>
      <c r="EU58" s="189"/>
      <c r="EV58" s="189"/>
      <c r="EW58" s="189"/>
      <c r="EX58" s="216"/>
      <c r="FN58" s="24">
        <f>BG58-FN55</f>
        <v>-14560614</v>
      </c>
    </row>
    <row r="59" spans="1:170" s="7" customFormat="1" thickBot="1" x14ac:dyDescent="0.3">
      <c r="AQ59" s="204" t="s">
        <v>93</v>
      </c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17">
        <f>BG58</f>
        <v>9818039</v>
      </c>
      <c r="BH59" s="218"/>
      <c r="BI59" s="218"/>
      <c r="BJ59" s="218"/>
      <c r="BK59" s="218"/>
      <c r="BL59" s="218"/>
      <c r="BM59" s="218"/>
      <c r="BN59" s="218"/>
      <c r="BO59" s="218"/>
      <c r="BP59" s="218"/>
      <c r="BQ59" s="218"/>
      <c r="BR59" s="219"/>
      <c r="BS59" s="180" t="s">
        <v>92</v>
      </c>
      <c r="BT59" s="181"/>
      <c r="BU59" s="181"/>
      <c r="BV59" s="181"/>
      <c r="BW59" s="181"/>
      <c r="BX59" s="181"/>
      <c r="BY59" s="181"/>
      <c r="BZ59" s="181"/>
      <c r="CA59" s="181"/>
      <c r="CB59" s="182"/>
      <c r="CC59" s="220" t="s">
        <v>92</v>
      </c>
      <c r="CD59" s="220"/>
      <c r="CE59" s="220"/>
      <c r="CF59" s="220"/>
      <c r="CG59" s="220"/>
      <c r="CH59" s="220"/>
      <c r="CI59" s="220"/>
      <c r="CJ59" s="220"/>
      <c r="CK59" s="220"/>
      <c r="CL59" s="220"/>
      <c r="CM59" s="213">
        <f>CM58</f>
        <v>1057275.18</v>
      </c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4" t="s">
        <v>92</v>
      </c>
      <c r="CZ59" s="214"/>
      <c r="DA59" s="214"/>
      <c r="DB59" s="214"/>
      <c r="DC59" s="214"/>
      <c r="DD59" s="214"/>
      <c r="DE59" s="214"/>
      <c r="DF59" s="214"/>
      <c r="DG59" s="214"/>
      <c r="DH59" s="214"/>
      <c r="DI59" s="220" t="s">
        <v>92</v>
      </c>
      <c r="DJ59" s="220"/>
      <c r="DK59" s="220"/>
      <c r="DL59" s="220"/>
      <c r="DM59" s="220"/>
      <c r="DN59" s="220"/>
      <c r="DO59" s="220"/>
      <c r="DP59" s="220"/>
      <c r="DQ59" s="220"/>
      <c r="DR59" s="220"/>
      <c r="DS59" s="213">
        <f>DS58</f>
        <v>10875314.18</v>
      </c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4" t="s">
        <v>92</v>
      </c>
      <c r="EF59" s="214"/>
      <c r="EG59" s="214"/>
      <c r="EH59" s="214"/>
      <c r="EI59" s="214"/>
      <c r="EJ59" s="214"/>
      <c r="EK59" s="214"/>
      <c r="EL59" s="214"/>
      <c r="EM59" s="214"/>
      <c r="EN59" s="214"/>
      <c r="EO59" s="200" t="s">
        <v>92</v>
      </c>
      <c r="EP59" s="201"/>
      <c r="EQ59" s="201"/>
      <c r="ER59" s="201"/>
      <c r="ES59" s="201"/>
      <c r="ET59" s="201"/>
      <c r="EU59" s="201"/>
      <c r="EV59" s="201"/>
      <c r="EW59" s="201"/>
      <c r="EX59" s="215"/>
    </row>
    <row r="60" spans="1:170" s="8" customFormat="1" ht="11.25" x14ac:dyDescent="0.2">
      <c r="A60" s="8" t="s">
        <v>176</v>
      </c>
    </row>
    <row r="61" spans="1:170" s="8" customFormat="1" ht="11.25" x14ac:dyDescent="0.2">
      <c r="A61" s="8" t="s">
        <v>177</v>
      </c>
    </row>
  </sheetData>
  <mergeCells count="466">
    <mergeCell ref="CY57:DH57"/>
    <mergeCell ref="DI57:DR57"/>
    <mergeCell ref="CY56:DH56"/>
    <mergeCell ref="DI56:DR56"/>
    <mergeCell ref="A57:J57"/>
    <mergeCell ref="K57:T57"/>
    <mergeCell ref="U57:AG57"/>
    <mergeCell ref="AH57:AP57"/>
    <mergeCell ref="AQ57:BF57"/>
    <mergeCell ref="BG57:BR57"/>
    <mergeCell ref="BS57:CB57"/>
    <mergeCell ref="CC57:CL57"/>
    <mergeCell ref="CM57:CX57"/>
    <mergeCell ref="DS59:ED59"/>
    <mergeCell ref="EE59:EN59"/>
    <mergeCell ref="EO59:EX59"/>
    <mergeCell ref="DS58:ED58"/>
    <mergeCell ref="EE58:EN58"/>
    <mergeCell ref="EO58:EX58"/>
    <mergeCell ref="AQ59:BF59"/>
    <mergeCell ref="BG59:BR59"/>
    <mergeCell ref="BS59:CB59"/>
    <mergeCell ref="CC59:CL59"/>
    <mergeCell ref="CM59:CX59"/>
    <mergeCell ref="CY59:DH59"/>
    <mergeCell ref="DI59:DR59"/>
    <mergeCell ref="DS56:ED56"/>
    <mergeCell ref="EE56:EN56"/>
    <mergeCell ref="EO56:EX56"/>
    <mergeCell ref="DS57:ED57"/>
    <mergeCell ref="EE57:EN57"/>
    <mergeCell ref="EO57:EX57"/>
    <mergeCell ref="EE55:EN55"/>
    <mergeCell ref="EO55:EX55"/>
    <mergeCell ref="A58:AP58"/>
    <mergeCell ref="AQ58:BF58"/>
    <mergeCell ref="BG58:BR58"/>
    <mergeCell ref="BS58:CB58"/>
    <mergeCell ref="CC58:CL58"/>
    <mergeCell ref="CM58:CX58"/>
    <mergeCell ref="CY58:DH58"/>
    <mergeCell ref="DI58:DR58"/>
    <mergeCell ref="BS55:CB55"/>
    <mergeCell ref="CC55:CL55"/>
    <mergeCell ref="CM55:CX55"/>
    <mergeCell ref="CY55:DH55"/>
    <mergeCell ref="DI55:DR55"/>
    <mergeCell ref="DS55:ED55"/>
    <mergeCell ref="A55:J55"/>
    <mergeCell ref="K55:T55"/>
    <mergeCell ref="U55:AG55"/>
    <mergeCell ref="AH55:AP55"/>
    <mergeCell ref="AQ55:BF55"/>
    <mergeCell ref="BG55:BR55"/>
    <mergeCell ref="A56:J56"/>
    <mergeCell ref="K56:T56"/>
    <mergeCell ref="CM54:CX54"/>
    <mergeCell ref="CY54:DH54"/>
    <mergeCell ref="DI54:DR54"/>
    <mergeCell ref="U56:AG56"/>
    <mergeCell ref="AH56:AP56"/>
    <mergeCell ref="AQ56:BF56"/>
    <mergeCell ref="BG56:BR56"/>
    <mergeCell ref="BS56:CB56"/>
    <mergeCell ref="CC56:CL56"/>
    <mergeCell ref="CM56:CX56"/>
    <mergeCell ref="DS54:ED54"/>
    <mergeCell ref="EE54:EN54"/>
    <mergeCell ref="EO54:EX54"/>
    <mergeCell ref="A54:J54"/>
    <mergeCell ref="K54:T54"/>
    <mergeCell ref="U54:AG54"/>
    <mergeCell ref="AH54:AP54"/>
    <mergeCell ref="AQ54:BF54"/>
    <mergeCell ref="BG54:BR54"/>
    <mergeCell ref="BS54:CB54"/>
    <mergeCell ref="CC54:CL54"/>
    <mergeCell ref="CM53:CX53"/>
    <mergeCell ref="CY53:DH53"/>
    <mergeCell ref="DI53:DR53"/>
    <mergeCell ref="DS53:ED53"/>
    <mergeCell ref="EE53:EN53"/>
    <mergeCell ref="EO53:EX53"/>
    <mergeCell ref="A53:J53"/>
    <mergeCell ref="K53:T53"/>
    <mergeCell ref="U53:AG53"/>
    <mergeCell ref="AH53:AP53"/>
    <mergeCell ref="AQ53:BF53"/>
    <mergeCell ref="BG53:BR53"/>
    <mergeCell ref="BS53:CB53"/>
    <mergeCell ref="CC53:CL53"/>
    <mergeCell ref="CM52:CX52"/>
    <mergeCell ref="CY52:DH52"/>
    <mergeCell ref="DI52:DR52"/>
    <mergeCell ref="DS52:ED52"/>
    <mergeCell ref="EE52:EN52"/>
    <mergeCell ref="EO52:EX52"/>
    <mergeCell ref="EE51:EN51"/>
    <mergeCell ref="EO51:EX51"/>
    <mergeCell ref="A52:J52"/>
    <mergeCell ref="K52:T52"/>
    <mergeCell ref="U52:AG52"/>
    <mergeCell ref="AH52:AP52"/>
    <mergeCell ref="AQ52:BF52"/>
    <mergeCell ref="BG52:BR52"/>
    <mergeCell ref="BS52:CB52"/>
    <mergeCell ref="CC52:CL52"/>
    <mergeCell ref="BS51:CB51"/>
    <mergeCell ref="CC51:CL51"/>
    <mergeCell ref="CM51:CX51"/>
    <mergeCell ref="CY51:DH51"/>
    <mergeCell ref="DI51:DR51"/>
    <mergeCell ref="DS51:ED51"/>
    <mergeCell ref="A51:J51"/>
    <mergeCell ref="K51:T51"/>
    <mergeCell ref="U51:AG51"/>
    <mergeCell ref="AH51:AP51"/>
    <mergeCell ref="AQ51:BF51"/>
    <mergeCell ref="BG51:BR51"/>
    <mergeCell ref="EE50:EN50"/>
    <mergeCell ref="EO50:EX50"/>
    <mergeCell ref="BS50:CB50"/>
    <mergeCell ref="CC50:CL50"/>
    <mergeCell ref="CM50:CX50"/>
    <mergeCell ref="CY50:DH50"/>
    <mergeCell ref="DI50:DR50"/>
    <mergeCell ref="DS50:ED50"/>
    <mergeCell ref="A50:J50"/>
    <mergeCell ref="K50:T50"/>
    <mergeCell ref="U50:AG50"/>
    <mergeCell ref="AH50:AP50"/>
    <mergeCell ref="AQ50:BF50"/>
    <mergeCell ref="BG50:BR50"/>
    <mergeCell ref="CM49:CX49"/>
    <mergeCell ref="CY49:DH49"/>
    <mergeCell ref="DI49:DR49"/>
    <mergeCell ref="DS49:ED49"/>
    <mergeCell ref="EE49:EN49"/>
    <mergeCell ref="EO49:EX49"/>
    <mergeCell ref="EE48:EN48"/>
    <mergeCell ref="EO48:EX48"/>
    <mergeCell ref="A49:J49"/>
    <mergeCell ref="K49:T49"/>
    <mergeCell ref="U49:AG49"/>
    <mergeCell ref="AH49:AP49"/>
    <mergeCell ref="AQ49:BF49"/>
    <mergeCell ref="BG49:BR49"/>
    <mergeCell ref="BS49:CB49"/>
    <mergeCell ref="CC49:CL49"/>
    <mergeCell ref="BS48:CB48"/>
    <mergeCell ref="CC48:CL48"/>
    <mergeCell ref="CM48:CX48"/>
    <mergeCell ref="CY48:DH48"/>
    <mergeCell ref="DI48:DR48"/>
    <mergeCell ref="DS48:ED48"/>
    <mergeCell ref="A48:J48"/>
    <mergeCell ref="K48:T48"/>
    <mergeCell ref="U48:AG48"/>
    <mergeCell ref="AH48:AP48"/>
    <mergeCell ref="AQ48:BF48"/>
    <mergeCell ref="BG48:BR48"/>
    <mergeCell ref="CM47:CX47"/>
    <mergeCell ref="CY47:DH47"/>
    <mergeCell ref="DI47:DR47"/>
    <mergeCell ref="DS47:ED47"/>
    <mergeCell ref="EE47:EN47"/>
    <mergeCell ref="EO47:EX47"/>
    <mergeCell ref="EE46:EN46"/>
    <mergeCell ref="EO46:EX46"/>
    <mergeCell ref="CM46:CX46"/>
    <mergeCell ref="CY46:DH46"/>
    <mergeCell ref="DI46:DR46"/>
    <mergeCell ref="DS46:ED46"/>
    <mergeCell ref="A47:J47"/>
    <mergeCell ref="K47:T47"/>
    <mergeCell ref="U47:AG47"/>
    <mergeCell ref="AH47:AP47"/>
    <mergeCell ref="AQ47:BF47"/>
    <mergeCell ref="BG47:BR47"/>
    <mergeCell ref="BS47:CB47"/>
    <mergeCell ref="CC47:CL47"/>
    <mergeCell ref="BS46:CB46"/>
    <mergeCell ref="CC46:CL46"/>
    <mergeCell ref="A46:J46"/>
    <mergeCell ref="K46:T46"/>
    <mergeCell ref="U46:AG46"/>
    <mergeCell ref="AH46:AP46"/>
    <mergeCell ref="AQ46:BF46"/>
    <mergeCell ref="BG46:BR46"/>
    <mergeCell ref="A45:J45"/>
    <mergeCell ref="K45:T45"/>
    <mergeCell ref="U45:AG45"/>
    <mergeCell ref="AH45:AP45"/>
    <mergeCell ref="AQ45:BF45"/>
    <mergeCell ref="BG45:BR45"/>
    <mergeCell ref="BS45:CB45"/>
    <mergeCell ref="CC45:CL45"/>
    <mergeCell ref="BS44:CB44"/>
    <mergeCell ref="CC44:CL44"/>
    <mergeCell ref="A44:J44"/>
    <mergeCell ref="K44:T44"/>
    <mergeCell ref="U44:AG44"/>
    <mergeCell ref="AH44:AP44"/>
    <mergeCell ref="AQ44:BF44"/>
    <mergeCell ref="BG44:BR44"/>
    <mergeCell ref="CY45:DH45"/>
    <mergeCell ref="DI45:DR45"/>
    <mergeCell ref="DS45:ED45"/>
    <mergeCell ref="EE45:EN45"/>
    <mergeCell ref="EE43:EN43"/>
    <mergeCell ref="EO43:EX43"/>
    <mergeCell ref="BS43:CB43"/>
    <mergeCell ref="CC43:CL43"/>
    <mergeCell ref="CM43:CX43"/>
    <mergeCell ref="CY43:DH43"/>
    <mergeCell ref="DI43:DR43"/>
    <mergeCell ref="DS43:ED43"/>
    <mergeCell ref="EO45:EX45"/>
    <mergeCell ref="EE44:EN44"/>
    <mergeCell ref="EO44:EX44"/>
    <mergeCell ref="CM44:CX44"/>
    <mergeCell ref="CY44:DH44"/>
    <mergeCell ref="DI44:DR44"/>
    <mergeCell ref="DS44:ED44"/>
    <mergeCell ref="CM45:CX45"/>
    <mergeCell ref="A43:J43"/>
    <mergeCell ref="K43:T43"/>
    <mergeCell ref="U43:AG43"/>
    <mergeCell ref="AH43:AP43"/>
    <mergeCell ref="AQ43:BF43"/>
    <mergeCell ref="BG43:BR43"/>
    <mergeCell ref="CM42:CX42"/>
    <mergeCell ref="CY42:DH42"/>
    <mergeCell ref="DI42:DR42"/>
    <mergeCell ref="DS42:ED42"/>
    <mergeCell ref="EE42:EN42"/>
    <mergeCell ref="EO42:EX42"/>
    <mergeCell ref="EE41:EN41"/>
    <mergeCell ref="EO41:EX41"/>
    <mergeCell ref="A42:J42"/>
    <mergeCell ref="K42:T42"/>
    <mergeCell ref="U42:AG42"/>
    <mergeCell ref="AH42:AP42"/>
    <mergeCell ref="AQ42:BF42"/>
    <mergeCell ref="BG42:BR42"/>
    <mergeCell ref="BS42:CB42"/>
    <mergeCell ref="CC42:CL42"/>
    <mergeCell ref="BS41:CB41"/>
    <mergeCell ref="CC41:CL41"/>
    <mergeCell ref="CM41:CX41"/>
    <mergeCell ref="CY41:DH41"/>
    <mergeCell ref="DI41:DR41"/>
    <mergeCell ref="DS41:ED41"/>
    <mergeCell ref="A41:J41"/>
    <mergeCell ref="K41:T41"/>
    <mergeCell ref="U41:AG41"/>
    <mergeCell ref="AH41:AP41"/>
    <mergeCell ref="AQ41:BF41"/>
    <mergeCell ref="BG41:BR41"/>
    <mergeCell ref="CM40:CX40"/>
    <mergeCell ref="CY40:DH40"/>
    <mergeCell ref="DI40:DR40"/>
    <mergeCell ref="DS40:ED40"/>
    <mergeCell ref="EE40:EN40"/>
    <mergeCell ref="EO40:EX40"/>
    <mergeCell ref="A40:J40"/>
    <mergeCell ref="K40:T40"/>
    <mergeCell ref="U40:AG40"/>
    <mergeCell ref="AH40:AP40"/>
    <mergeCell ref="AQ40:BF40"/>
    <mergeCell ref="BG40:BR40"/>
    <mergeCell ref="BS40:CB40"/>
    <mergeCell ref="CC40:CL40"/>
    <mergeCell ref="CM39:CX39"/>
    <mergeCell ref="CY39:DH39"/>
    <mergeCell ref="DI39:DR39"/>
    <mergeCell ref="DS39:ED39"/>
    <mergeCell ref="EE39:EN39"/>
    <mergeCell ref="EO39:EX39"/>
    <mergeCell ref="EE38:EN38"/>
    <mergeCell ref="EO38:EX38"/>
    <mergeCell ref="A39:J39"/>
    <mergeCell ref="K39:T39"/>
    <mergeCell ref="U39:AG39"/>
    <mergeCell ref="AH39:AP39"/>
    <mergeCell ref="AQ39:BF39"/>
    <mergeCell ref="BG39:BR39"/>
    <mergeCell ref="BS39:CB39"/>
    <mergeCell ref="CC39:CL39"/>
    <mergeCell ref="BS38:CB38"/>
    <mergeCell ref="CC38:CL38"/>
    <mergeCell ref="CM38:CX38"/>
    <mergeCell ref="CY38:DH38"/>
    <mergeCell ref="DI38:DR38"/>
    <mergeCell ref="DS38:ED38"/>
    <mergeCell ref="A38:J38"/>
    <mergeCell ref="K38:T38"/>
    <mergeCell ref="U38:AG38"/>
    <mergeCell ref="AH38:AP38"/>
    <mergeCell ref="AQ38:BF38"/>
    <mergeCell ref="BG38:BR38"/>
    <mergeCell ref="CM37:CX37"/>
    <mergeCell ref="CY37:DH37"/>
    <mergeCell ref="DI37:DR37"/>
    <mergeCell ref="DS37:ED37"/>
    <mergeCell ref="EE37:EN37"/>
    <mergeCell ref="EO37:EX37"/>
    <mergeCell ref="EE36:EN36"/>
    <mergeCell ref="EO36:EX36"/>
    <mergeCell ref="A37:J37"/>
    <mergeCell ref="K37:T37"/>
    <mergeCell ref="U37:AG37"/>
    <mergeCell ref="AH37:AP37"/>
    <mergeCell ref="AQ37:BF37"/>
    <mergeCell ref="BG37:BR37"/>
    <mergeCell ref="BS37:CB37"/>
    <mergeCell ref="CC37:CL37"/>
    <mergeCell ref="BS36:CB36"/>
    <mergeCell ref="CC36:CL36"/>
    <mergeCell ref="CM36:CX36"/>
    <mergeCell ref="CY36:DH36"/>
    <mergeCell ref="DI36:DR36"/>
    <mergeCell ref="DS36:ED36"/>
    <mergeCell ref="A36:J36"/>
    <mergeCell ref="K36:T36"/>
    <mergeCell ref="U36:AG36"/>
    <mergeCell ref="AH36:AP36"/>
    <mergeCell ref="AQ36:BF36"/>
    <mergeCell ref="BG36:BR36"/>
    <mergeCell ref="CM35:CX35"/>
    <mergeCell ref="CY35:DH35"/>
    <mergeCell ref="DI35:DR35"/>
    <mergeCell ref="DS35:ED35"/>
    <mergeCell ref="EE35:EN35"/>
    <mergeCell ref="EO35:EX35"/>
    <mergeCell ref="EE34:EN34"/>
    <mergeCell ref="EO34:EX34"/>
    <mergeCell ref="A35:J35"/>
    <mergeCell ref="K35:T35"/>
    <mergeCell ref="U35:AG35"/>
    <mergeCell ref="AH35:AP35"/>
    <mergeCell ref="AQ35:BF35"/>
    <mergeCell ref="BG35:BR35"/>
    <mergeCell ref="BS35:CB35"/>
    <mergeCell ref="CC35:CL35"/>
    <mergeCell ref="BS34:CB34"/>
    <mergeCell ref="CC34:CL34"/>
    <mergeCell ref="CM34:CX34"/>
    <mergeCell ref="CY34:DH34"/>
    <mergeCell ref="DI34:DR34"/>
    <mergeCell ref="DS34:ED34"/>
    <mergeCell ref="A34:J34"/>
    <mergeCell ref="K34:T34"/>
    <mergeCell ref="U34:AG34"/>
    <mergeCell ref="AH34:AP34"/>
    <mergeCell ref="AQ34:BF34"/>
    <mergeCell ref="BG34:BR34"/>
    <mergeCell ref="CM33:CX33"/>
    <mergeCell ref="CY33:DH33"/>
    <mergeCell ref="DI33:DR33"/>
    <mergeCell ref="DS33:ED33"/>
    <mergeCell ref="EE33:EN33"/>
    <mergeCell ref="EO33:EX33"/>
    <mergeCell ref="EE32:EN32"/>
    <mergeCell ref="EO32:EX32"/>
    <mergeCell ref="A33:J33"/>
    <mergeCell ref="K33:T33"/>
    <mergeCell ref="U33:AG33"/>
    <mergeCell ref="AH33:AP33"/>
    <mergeCell ref="AQ33:BF33"/>
    <mergeCell ref="BG33:BR33"/>
    <mergeCell ref="BS33:CB33"/>
    <mergeCell ref="CC33:CL33"/>
    <mergeCell ref="BS32:CB32"/>
    <mergeCell ref="CC32:CL32"/>
    <mergeCell ref="CM32:CX32"/>
    <mergeCell ref="CY32:DH32"/>
    <mergeCell ref="DI32:DR32"/>
    <mergeCell ref="DS32:ED32"/>
    <mergeCell ref="A32:J32"/>
    <mergeCell ref="K32:T32"/>
    <mergeCell ref="U32:AG32"/>
    <mergeCell ref="AH32:AP32"/>
    <mergeCell ref="AQ32:BF32"/>
    <mergeCell ref="BG32:BR32"/>
    <mergeCell ref="CM31:CX31"/>
    <mergeCell ref="CY31:DH31"/>
    <mergeCell ref="DI31:DR31"/>
    <mergeCell ref="DS31:ED31"/>
    <mergeCell ref="EE31:EN31"/>
    <mergeCell ref="EO31:EX31"/>
    <mergeCell ref="EE30:EN30"/>
    <mergeCell ref="EO30:EX30"/>
    <mergeCell ref="A31:J31"/>
    <mergeCell ref="K31:T31"/>
    <mergeCell ref="U31:AG31"/>
    <mergeCell ref="AH31:AP31"/>
    <mergeCell ref="AQ31:BF31"/>
    <mergeCell ref="BG31:BR31"/>
    <mergeCell ref="BS31:CB31"/>
    <mergeCell ref="CC31:CL31"/>
    <mergeCell ref="BS30:CB30"/>
    <mergeCell ref="CC30:CL30"/>
    <mergeCell ref="CM30:CX30"/>
    <mergeCell ref="CY30:DH30"/>
    <mergeCell ref="DI30:DR30"/>
    <mergeCell ref="DS30:ED30"/>
    <mergeCell ref="AL23:DM23"/>
    <mergeCell ref="EL23:EX23"/>
    <mergeCell ref="EL24:EX24"/>
    <mergeCell ref="A25:EX25"/>
    <mergeCell ref="A27:AP29"/>
    <mergeCell ref="AQ27:BF30"/>
    <mergeCell ref="BG27:EX27"/>
    <mergeCell ref="BG28:BU28"/>
    <mergeCell ref="BV28:BX28"/>
    <mergeCell ref="BY28:CL28"/>
    <mergeCell ref="CM28:DR28"/>
    <mergeCell ref="DS28:EX28"/>
    <mergeCell ref="BG29:CL29"/>
    <mergeCell ref="CM29:DR29"/>
    <mergeCell ref="DS29:EX29"/>
    <mergeCell ref="A30:J30"/>
    <mergeCell ref="K30:T30"/>
    <mergeCell ref="U30:AG30"/>
    <mergeCell ref="AH30:AP30"/>
    <mergeCell ref="BG30:BR30"/>
    <mergeCell ref="AL20:DM20"/>
    <mergeCell ref="EL20:EX20"/>
    <mergeCell ref="AL21:DM21"/>
    <mergeCell ref="EL21:EX21"/>
    <mergeCell ref="AL22:DM22"/>
    <mergeCell ref="EL22:EX22"/>
    <mergeCell ref="EL18:EX18"/>
    <mergeCell ref="BB19:BF19"/>
    <mergeCell ref="BG19:BJ19"/>
    <mergeCell ref="BK19:BL19"/>
    <mergeCell ref="BM19:BZ19"/>
    <mergeCell ref="CA19:CC19"/>
    <mergeCell ref="CD19:CF19"/>
    <mergeCell ref="CG19:CL19"/>
    <mergeCell ref="EL19:EX19"/>
    <mergeCell ref="CK13:CN13"/>
    <mergeCell ref="CQ13:DI13"/>
    <mergeCell ref="DJ13:DL13"/>
    <mergeCell ref="DM13:DO13"/>
    <mergeCell ref="DP13:DR13"/>
    <mergeCell ref="EL14:EX16"/>
    <mergeCell ref="B15:BU15"/>
    <mergeCell ref="BV15:BX15"/>
    <mergeCell ref="BY15:EJ15"/>
    <mergeCell ref="AJ16:AL16"/>
    <mergeCell ref="AM16:CL16"/>
    <mergeCell ref="CM16:CO16"/>
    <mergeCell ref="CP16:CT16"/>
    <mergeCell ref="CU16:CW16"/>
    <mergeCell ref="CE2:EX2"/>
    <mergeCell ref="CI6:EX6"/>
    <mergeCell ref="CI7:EX7"/>
    <mergeCell ref="CI8:EX8"/>
    <mergeCell ref="CI9:EX9"/>
    <mergeCell ref="CI10:EX10"/>
    <mergeCell ref="CI11:DB11"/>
    <mergeCell ref="DE11:EG11"/>
    <mergeCell ref="CI12:DB12"/>
    <mergeCell ref="DE12:E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W48"/>
  <sheetViews>
    <sheetView view="pageBreakPreview" topLeftCell="A32" zoomScale="106" zoomScaleNormal="100" zoomScaleSheetLayoutView="106" workbookViewId="0">
      <selection activeCell="A36" sqref="A36:XFD48"/>
    </sheetView>
  </sheetViews>
  <sheetFormatPr defaultColWidth="0.85546875" defaultRowHeight="12" x14ac:dyDescent="0.2"/>
  <cols>
    <col min="1" max="19" width="0.85546875" style="4"/>
    <col min="20" max="20" width="18.7109375" style="4" customWidth="1"/>
    <col min="21" max="58" width="0.85546875" style="4"/>
    <col min="59" max="59" width="2.42578125" style="4" customWidth="1"/>
    <col min="60" max="72" width="0.85546875" style="4"/>
    <col min="73" max="73" width="0.140625" style="4" customWidth="1"/>
    <col min="74" max="75" width="0.85546875" style="4" hidden="1" customWidth="1"/>
    <col min="76" max="76" width="1.7109375" style="4" customWidth="1"/>
    <col min="77" max="81" width="0.85546875" style="4" hidden="1" customWidth="1"/>
    <col min="82" max="82" width="0.42578125" style="4" customWidth="1"/>
    <col min="83" max="83" width="1.5703125" style="4" customWidth="1"/>
    <col min="84" max="89" width="0.85546875" style="4"/>
    <col min="90" max="90" width="3.140625" style="4" customWidth="1"/>
    <col min="91" max="119" width="0.85546875" style="4"/>
    <col min="120" max="120" width="1.7109375" style="4" customWidth="1"/>
    <col min="121" max="121" width="2" style="4" customWidth="1"/>
    <col min="122" max="147" width="0.85546875" style="4"/>
    <col min="148" max="148" width="2.42578125" style="4" customWidth="1"/>
    <col min="149" max="16384" width="0.85546875" style="4"/>
  </cols>
  <sheetData>
    <row r="2" spans="1:166" s="5" customFormat="1" ht="11.25" x14ac:dyDescent="0.2">
      <c r="A2" s="151" t="s">
        <v>32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</row>
    <row r="4" spans="1:166" s="6" customFormat="1" ht="11.25" x14ac:dyDescent="0.2">
      <c r="A4" s="174" t="s">
        <v>6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58" t="s">
        <v>33</v>
      </c>
      <c r="V4" s="152"/>
      <c r="W4" s="152"/>
      <c r="X4" s="152"/>
      <c r="Y4" s="152"/>
      <c r="Z4" s="152"/>
      <c r="AA4" s="152"/>
      <c r="AB4" s="152"/>
      <c r="AC4" s="153"/>
      <c r="AD4" s="152" t="s">
        <v>34</v>
      </c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3"/>
      <c r="BQ4" s="158" t="s">
        <v>35</v>
      </c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3"/>
      <c r="CE4" s="161" t="s">
        <v>36</v>
      </c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</row>
    <row r="5" spans="1:166" s="6" customFormat="1" ht="11.25" x14ac:dyDescent="0.2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59"/>
      <c r="V5" s="154"/>
      <c r="W5" s="154"/>
      <c r="X5" s="154"/>
      <c r="Y5" s="154"/>
      <c r="Z5" s="154"/>
      <c r="AA5" s="154"/>
      <c r="AB5" s="154"/>
      <c r="AC5" s="155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5"/>
      <c r="BQ5" s="159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5"/>
      <c r="CE5" s="168" t="s">
        <v>37</v>
      </c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70"/>
      <c r="DG5" s="168" t="s">
        <v>38</v>
      </c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 t="s">
        <v>39</v>
      </c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70"/>
    </row>
    <row r="6" spans="1:166" s="6" customFormat="1" ht="11.25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59"/>
      <c r="V6" s="154"/>
      <c r="W6" s="154"/>
      <c r="X6" s="154"/>
      <c r="Y6" s="154"/>
      <c r="Z6" s="154"/>
      <c r="AA6" s="154"/>
      <c r="AB6" s="154"/>
      <c r="AC6" s="155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7"/>
      <c r="BQ6" s="159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5"/>
      <c r="CE6" s="171" t="s">
        <v>40</v>
      </c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3"/>
      <c r="DG6" s="171" t="s">
        <v>41</v>
      </c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3"/>
      <c r="EI6" s="171" t="s">
        <v>42</v>
      </c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3"/>
    </row>
    <row r="7" spans="1:166" s="6" customFormat="1" ht="11.25" x14ac:dyDescent="0.2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60"/>
      <c r="V7" s="156"/>
      <c r="W7" s="156"/>
      <c r="X7" s="156"/>
      <c r="Y7" s="156"/>
      <c r="Z7" s="156"/>
      <c r="AA7" s="156"/>
      <c r="AB7" s="156"/>
      <c r="AC7" s="157"/>
      <c r="AD7" s="174" t="s">
        <v>43</v>
      </c>
      <c r="AE7" s="174"/>
      <c r="AF7" s="174"/>
      <c r="AG7" s="174"/>
      <c r="AH7" s="174"/>
      <c r="AI7" s="174"/>
      <c r="AJ7" s="174"/>
      <c r="AK7" s="174"/>
      <c r="AL7" s="175"/>
      <c r="AM7" s="176" t="s">
        <v>44</v>
      </c>
      <c r="AN7" s="174"/>
      <c r="AO7" s="174"/>
      <c r="AP7" s="174"/>
      <c r="AQ7" s="174"/>
      <c r="AR7" s="174"/>
      <c r="AS7" s="174"/>
      <c r="AT7" s="174"/>
      <c r="AU7" s="175"/>
      <c r="AV7" s="176" t="s">
        <v>45</v>
      </c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5"/>
      <c r="BH7" s="176" t="s">
        <v>46</v>
      </c>
      <c r="BI7" s="174"/>
      <c r="BJ7" s="174"/>
      <c r="BK7" s="174"/>
      <c r="BL7" s="174"/>
      <c r="BM7" s="174"/>
      <c r="BN7" s="174"/>
      <c r="BO7" s="174"/>
      <c r="BP7" s="175"/>
      <c r="BQ7" s="160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7"/>
      <c r="CE7" s="176" t="s">
        <v>47</v>
      </c>
      <c r="CF7" s="174"/>
      <c r="CG7" s="174"/>
      <c r="CH7" s="174"/>
      <c r="CI7" s="174"/>
      <c r="CJ7" s="174"/>
      <c r="CK7" s="174"/>
      <c r="CL7" s="174"/>
      <c r="CM7" s="174"/>
      <c r="CN7" s="174"/>
      <c r="CO7" s="175"/>
      <c r="CP7" s="176" t="s">
        <v>48</v>
      </c>
      <c r="CQ7" s="174"/>
      <c r="CR7" s="174"/>
      <c r="CS7" s="174"/>
      <c r="CT7" s="174"/>
      <c r="CU7" s="174"/>
      <c r="CV7" s="174"/>
      <c r="CW7" s="175"/>
      <c r="CX7" s="174" t="s">
        <v>49</v>
      </c>
      <c r="CY7" s="174"/>
      <c r="CZ7" s="174"/>
      <c r="DA7" s="174"/>
      <c r="DB7" s="174"/>
      <c r="DC7" s="174"/>
      <c r="DD7" s="174"/>
      <c r="DE7" s="174"/>
      <c r="DF7" s="174"/>
      <c r="DG7" s="176" t="s">
        <v>47</v>
      </c>
      <c r="DH7" s="174"/>
      <c r="DI7" s="174"/>
      <c r="DJ7" s="174"/>
      <c r="DK7" s="174"/>
      <c r="DL7" s="174"/>
      <c r="DM7" s="174"/>
      <c r="DN7" s="174"/>
      <c r="DO7" s="174"/>
      <c r="DP7" s="174"/>
      <c r="DQ7" s="175"/>
      <c r="DR7" s="176" t="s">
        <v>48</v>
      </c>
      <c r="DS7" s="174"/>
      <c r="DT7" s="174"/>
      <c r="DU7" s="174"/>
      <c r="DV7" s="174"/>
      <c r="DW7" s="174"/>
      <c r="DX7" s="174"/>
      <c r="DY7" s="175"/>
      <c r="DZ7" s="174" t="s">
        <v>49</v>
      </c>
      <c r="EA7" s="174"/>
      <c r="EB7" s="174"/>
      <c r="EC7" s="174"/>
      <c r="ED7" s="174"/>
      <c r="EE7" s="174"/>
      <c r="EF7" s="174"/>
      <c r="EG7" s="174"/>
      <c r="EH7" s="174"/>
      <c r="EI7" s="176" t="s">
        <v>47</v>
      </c>
      <c r="EJ7" s="174"/>
      <c r="EK7" s="174"/>
      <c r="EL7" s="174"/>
      <c r="EM7" s="174"/>
      <c r="EN7" s="174"/>
      <c r="EO7" s="174"/>
      <c r="EP7" s="174"/>
      <c r="EQ7" s="174"/>
      <c r="ER7" s="174"/>
      <c r="ES7" s="175"/>
      <c r="ET7" s="176" t="s">
        <v>48</v>
      </c>
      <c r="EU7" s="174"/>
      <c r="EV7" s="174"/>
      <c r="EW7" s="174"/>
      <c r="EX7" s="174"/>
      <c r="EY7" s="174"/>
      <c r="EZ7" s="174"/>
      <c r="FA7" s="175"/>
      <c r="FB7" s="174" t="s">
        <v>49</v>
      </c>
      <c r="FC7" s="174"/>
      <c r="FD7" s="174"/>
      <c r="FE7" s="174"/>
      <c r="FF7" s="174"/>
      <c r="FG7" s="174"/>
      <c r="FH7" s="174"/>
      <c r="FI7" s="174"/>
      <c r="FJ7" s="174"/>
    </row>
    <row r="8" spans="1:166" s="6" customFormat="1" thickBot="1" x14ac:dyDescent="0.25">
      <c r="A8" s="221">
        <v>1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2"/>
      <c r="U8" s="180">
        <v>2</v>
      </c>
      <c r="V8" s="181"/>
      <c r="W8" s="181"/>
      <c r="X8" s="181"/>
      <c r="Y8" s="181"/>
      <c r="Z8" s="181"/>
      <c r="AA8" s="181"/>
      <c r="AB8" s="181"/>
      <c r="AC8" s="182"/>
      <c r="AD8" s="181">
        <v>3</v>
      </c>
      <c r="AE8" s="181"/>
      <c r="AF8" s="181"/>
      <c r="AG8" s="181"/>
      <c r="AH8" s="181"/>
      <c r="AI8" s="181"/>
      <c r="AJ8" s="181"/>
      <c r="AK8" s="181"/>
      <c r="AL8" s="182"/>
      <c r="AM8" s="180">
        <v>4</v>
      </c>
      <c r="AN8" s="181"/>
      <c r="AO8" s="181"/>
      <c r="AP8" s="181"/>
      <c r="AQ8" s="181"/>
      <c r="AR8" s="181"/>
      <c r="AS8" s="181"/>
      <c r="AT8" s="181"/>
      <c r="AU8" s="182"/>
      <c r="AV8" s="180">
        <v>5</v>
      </c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2"/>
      <c r="BH8" s="180">
        <v>6</v>
      </c>
      <c r="BI8" s="181"/>
      <c r="BJ8" s="181"/>
      <c r="BK8" s="181"/>
      <c r="BL8" s="181"/>
      <c r="BM8" s="181"/>
      <c r="BN8" s="181"/>
      <c r="BO8" s="181"/>
      <c r="BP8" s="182"/>
      <c r="BQ8" s="177">
        <v>7</v>
      </c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9"/>
      <c r="CE8" s="177">
        <v>8</v>
      </c>
      <c r="CF8" s="178"/>
      <c r="CG8" s="178"/>
      <c r="CH8" s="178"/>
      <c r="CI8" s="178"/>
      <c r="CJ8" s="178"/>
      <c r="CK8" s="178"/>
      <c r="CL8" s="178"/>
      <c r="CM8" s="178"/>
      <c r="CN8" s="178"/>
      <c r="CO8" s="179"/>
      <c r="CP8" s="180">
        <v>9</v>
      </c>
      <c r="CQ8" s="181"/>
      <c r="CR8" s="181"/>
      <c r="CS8" s="181"/>
      <c r="CT8" s="181"/>
      <c r="CU8" s="181"/>
      <c r="CV8" s="181"/>
      <c r="CW8" s="182"/>
      <c r="CX8" s="181">
        <v>10</v>
      </c>
      <c r="CY8" s="181"/>
      <c r="CZ8" s="181"/>
      <c r="DA8" s="181"/>
      <c r="DB8" s="181"/>
      <c r="DC8" s="181"/>
      <c r="DD8" s="181"/>
      <c r="DE8" s="181"/>
      <c r="DF8" s="181"/>
      <c r="DG8" s="177">
        <v>11</v>
      </c>
      <c r="DH8" s="178"/>
      <c r="DI8" s="178"/>
      <c r="DJ8" s="178"/>
      <c r="DK8" s="178"/>
      <c r="DL8" s="178"/>
      <c r="DM8" s="178"/>
      <c r="DN8" s="178"/>
      <c r="DO8" s="178"/>
      <c r="DP8" s="178"/>
      <c r="DQ8" s="179"/>
      <c r="DR8" s="180">
        <v>12</v>
      </c>
      <c r="DS8" s="181"/>
      <c r="DT8" s="181"/>
      <c r="DU8" s="181"/>
      <c r="DV8" s="181"/>
      <c r="DW8" s="181"/>
      <c r="DX8" s="181"/>
      <c r="DY8" s="182"/>
      <c r="DZ8" s="181">
        <v>13</v>
      </c>
      <c r="EA8" s="181"/>
      <c r="EB8" s="181"/>
      <c r="EC8" s="181"/>
      <c r="ED8" s="181"/>
      <c r="EE8" s="181"/>
      <c r="EF8" s="181"/>
      <c r="EG8" s="181"/>
      <c r="EH8" s="181"/>
      <c r="EI8" s="177">
        <v>14</v>
      </c>
      <c r="EJ8" s="178"/>
      <c r="EK8" s="178"/>
      <c r="EL8" s="178"/>
      <c r="EM8" s="178"/>
      <c r="EN8" s="178"/>
      <c r="EO8" s="178"/>
      <c r="EP8" s="178"/>
      <c r="EQ8" s="178"/>
      <c r="ER8" s="178"/>
      <c r="ES8" s="179"/>
      <c r="ET8" s="180">
        <v>15</v>
      </c>
      <c r="EU8" s="181"/>
      <c r="EV8" s="181"/>
      <c r="EW8" s="181"/>
      <c r="EX8" s="181"/>
      <c r="EY8" s="181"/>
      <c r="EZ8" s="181"/>
      <c r="FA8" s="182"/>
      <c r="FB8" s="181">
        <v>16</v>
      </c>
      <c r="FC8" s="181"/>
      <c r="FD8" s="181"/>
      <c r="FE8" s="181"/>
      <c r="FF8" s="181"/>
      <c r="FG8" s="181"/>
      <c r="FH8" s="181"/>
      <c r="FI8" s="181"/>
      <c r="FJ8" s="181"/>
    </row>
    <row r="9" spans="1:166" s="6" customFormat="1" ht="16.5" customHeight="1" thickBot="1" x14ac:dyDescent="0.25">
      <c r="A9" s="223" t="s">
        <v>50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4"/>
      <c r="U9" s="199" t="s">
        <v>51</v>
      </c>
      <c r="V9" s="183"/>
      <c r="W9" s="183"/>
      <c r="X9" s="183"/>
      <c r="Y9" s="183"/>
      <c r="Z9" s="183"/>
      <c r="AA9" s="183"/>
      <c r="AB9" s="183"/>
      <c r="AC9" s="183"/>
      <c r="AD9" s="192" t="s">
        <v>52</v>
      </c>
      <c r="AE9" s="183"/>
      <c r="AF9" s="183"/>
      <c r="AG9" s="183"/>
      <c r="AH9" s="183"/>
      <c r="AI9" s="183"/>
      <c r="AJ9" s="183"/>
      <c r="AK9" s="183"/>
      <c r="AL9" s="184"/>
      <c r="AM9" s="192" t="s">
        <v>53</v>
      </c>
      <c r="AN9" s="183"/>
      <c r="AO9" s="183"/>
      <c r="AP9" s="183"/>
      <c r="AQ9" s="183"/>
      <c r="AR9" s="183"/>
      <c r="AS9" s="183"/>
      <c r="AT9" s="183"/>
      <c r="AU9" s="184"/>
      <c r="AV9" s="225" t="str">
        <f>Лист1!U32</f>
        <v>1920206590</v>
      </c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7"/>
      <c r="BH9" s="225" t="str">
        <f>Лист1!AH32</f>
        <v>111</v>
      </c>
      <c r="BI9" s="226"/>
      <c r="BJ9" s="226"/>
      <c r="BK9" s="226"/>
      <c r="BL9" s="226"/>
      <c r="BM9" s="226"/>
      <c r="BN9" s="226"/>
      <c r="BO9" s="226"/>
      <c r="BP9" s="227"/>
      <c r="BQ9" s="225" t="str">
        <f>Лист1!AQ32</f>
        <v>211</v>
      </c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7"/>
      <c r="CE9" s="196">
        <f>Лист1!BG32</f>
        <v>5656193</v>
      </c>
      <c r="CF9" s="197"/>
      <c r="CG9" s="197"/>
      <c r="CH9" s="197"/>
      <c r="CI9" s="197"/>
      <c r="CJ9" s="197"/>
      <c r="CK9" s="197"/>
      <c r="CL9" s="197"/>
      <c r="CM9" s="197"/>
      <c r="CN9" s="197"/>
      <c r="CO9" s="198"/>
      <c r="CP9" s="185" t="s">
        <v>54</v>
      </c>
      <c r="CQ9" s="186"/>
      <c r="CR9" s="186"/>
      <c r="CS9" s="186"/>
      <c r="CT9" s="186"/>
      <c r="CU9" s="186"/>
      <c r="CV9" s="186"/>
      <c r="CW9" s="187"/>
      <c r="CX9" s="183" t="s">
        <v>55</v>
      </c>
      <c r="CY9" s="183"/>
      <c r="CZ9" s="183"/>
      <c r="DA9" s="183"/>
      <c r="DB9" s="183"/>
      <c r="DC9" s="183"/>
      <c r="DD9" s="183"/>
      <c r="DE9" s="183"/>
      <c r="DF9" s="184"/>
      <c r="DG9" s="228">
        <f>EI9-CE9</f>
        <v>291038</v>
      </c>
      <c r="DH9" s="229"/>
      <c r="DI9" s="229"/>
      <c r="DJ9" s="229"/>
      <c r="DK9" s="229"/>
      <c r="DL9" s="229"/>
      <c r="DM9" s="229"/>
      <c r="DN9" s="229"/>
      <c r="DO9" s="229"/>
      <c r="DP9" s="229"/>
      <c r="DQ9" s="230"/>
      <c r="DR9" s="185" t="s">
        <v>54</v>
      </c>
      <c r="DS9" s="186"/>
      <c r="DT9" s="186"/>
      <c r="DU9" s="186"/>
      <c r="DV9" s="186"/>
      <c r="DW9" s="186"/>
      <c r="DX9" s="186"/>
      <c r="DY9" s="187"/>
      <c r="DZ9" s="183" t="s">
        <v>55</v>
      </c>
      <c r="EA9" s="183"/>
      <c r="EB9" s="183"/>
      <c r="EC9" s="183"/>
      <c r="ED9" s="183"/>
      <c r="EE9" s="183"/>
      <c r="EF9" s="183"/>
      <c r="EG9" s="183"/>
      <c r="EH9" s="184"/>
      <c r="EI9" s="196">
        <f>Лист1!DS32</f>
        <v>5947231</v>
      </c>
      <c r="EJ9" s="197"/>
      <c r="EK9" s="197"/>
      <c r="EL9" s="197"/>
      <c r="EM9" s="197"/>
      <c r="EN9" s="197"/>
      <c r="EO9" s="197"/>
      <c r="EP9" s="197"/>
      <c r="EQ9" s="197"/>
      <c r="ER9" s="197"/>
      <c r="ES9" s="198"/>
      <c r="ET9" s="185" t="s">
        <v>54</v>
      </c>
      <c r="EU9" s="186"/>
      <c r="EV9" s="186"/>
      <c r="EW9" s="186"/>
      <c r="EX9" s="186"/>
      <c r="EY9" s="186"/>
      <c r="EZ9" s="186"/>
      <c r="FA9" s="187"/>
      <c r="FB9" s="183" t="s">
        <v>55</v>
      </c>
      <c r="FC9" s="183"/>
      <c r="FD9" s="183"/>
      <c r="FE9" s="183"/>
      <c r="FF9" s="183"/>
      <c r="FG9" s="183"/>
      <c r="FH9" s="183"/>
      <c r="FI9" s="183"/>
      <c r="FJ9" s="184"/>
    </row>
    <row r="10" spans="1:166" s="6" customFormat="1" ht="18.75" customHeight="1" thickBot="1" x14ac:dyDescent="0.25">
      <c r="A10" s="223" t="s">
        <v>56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4"/>
      <c r="U10" s="199" t="s">
        <v>57</v>
      </c>
      <c r="V10" s="183"/>
      <c r="W10" s="183"/>
      <c r="X10" s="183"/>
      <c r="Y10" s="183"/>
      <c r="Z10" s="183"/>
      <c r="AA10" s="183"/>
      <c r="AB10" s="183"/>
      <c r="AC10" s="183"/>
      <c r="AD10" s="192" t="s">
        <v>52</v>
      </c>
      <c r="AE10" s="183"/>
      <c r="AF10" s="183"/>
      <c r="AG10" s="183"/>
      <c r="AH10" s="183"/>
      <c r="AI10" s="183"/>
      <c r="AJ10" s="183"/>
      <c r="AK10" s="183"/>
      <c r="AL10" s="184"/>
      <c r="AM10" s="192" t="s">
        <v>53</v>
      </c>
      <c r="AN10" s="183"/>
      <c r="AO10" s="183"/>
      <c r="AP10" s="183"/>
      <c r="AQ10" s="183"/>
      <c r="AR10" s="183"/>
      <c r="AS10" s="183"/>
      <c r="AT10" s="183"/>
      <c r="AU10" s="184"/>
      <c r="AV10" s="225" t="str">
        <f>Лист1!U33</f>
        <v>1920206590</v>
      </c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7"/>
      <c r="BH10" s="225" t="str">
        <f>Лист1!AH33</f>
        <v>119</v>
      </c>
      <c r="BI10" s="226"/>
      <c r="BJ10" s="226"/>
      <c r="BK10" s="226"/>
      <c r="BL10" s="226"/>
      <c r="BM10" s="226"/>
      <c r="BN10" s="226"/>
      <c r="BO10" s="226"/>
      <c r="BP10" s="227"/>
      <c r="BQ10" s="225" t="str">
        <f>Лист1!AQ33</f>
        <v>213</v>
      </c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7"/>
      <c r="CE10" s="196">
        <f>Лист1!BG33</f>
        <v>1708170</v>
      </c>
      <c r="CF10" s="197"/>
      <c r="CG10" s="197"/>
      <c r="CH10" s="197"/>
      <c r="CI10" s="197"/>
      <c r="CJ10" s="197"/>
      <c r="CK10" s="197"/>
      <c r="CL10" s="197"/>
      <c r="CM10" s="197"/>
      <c r="CN10" s="197"/>
      <c r="CO10" s="198"/>
      <c r="CP10" s="185" t="s">
        <v>54</v>
      </c>
      <c r="CQ10" s="186"/>
      <c r="CR10" s="186"/>
      <c r="CS10" s="186"/>
      <c r="CT10" s="186"/>
      <c r="CU10" s="186"/>
      <c r="CV10" s="186"/>
      <c r="CW10" s="187"/>
      <c r="CX10" s="183" t="s">
        <v>55</v>
      </c>
      <c r="CY10" s="183"/>
      <c r="CZ10" s="183"/>
      <c r="DA10" s="183"/>
      <c r="DB10" s="183"/>
      <c r="DC10" s="183"/>
      <c r="DD10" s="183"/>
      <c r="DE10" s="183"/>
      <c r="DF10" s="184"/>
      <c r="DG10" s="228">
        <f t="shared" ref="DG10:DG31" si="0">EI10-CE10</f>
        <v>87894</v>
      </c>
      <c r="DH10" s="229"/>
      <c r="DI10" s="229"/>
      <c r="DJ10" s="229"/>
      <c r="DK10" s="229"/>
      <c r="DL10" s="229"/>
      <c r="DM10" s="229"/>
      <c r="DN10" s="229"/>
      <c r="DO10" s="229"/>
      <c r="DP10" s="229"/>
      <c r="DQ10" s="230"/>
      <c r="DR10" s="185" t="s">
        <v>54</v>
      </c>
      <c r="DS10" s="186"/>
      <c r="DT10" s="186"/>
      <c r="DU10" s="186"/>
      <c r="DV10" s="186"/>
      <c r="DW10" s="186"/>
      <c r="DX10" s="186"/>
      <c r="DY10" s="187"/>
      <c r="DZ10" s="183" t="s">
        <v>55</v>
      </c>
      <c r="EA10" s="183"/>
      <c r="EB10" s="183"/>
      <c r="EC10" s="183"/>
      <c r="ED10" s="183"/>
      <c r="EE10" s="183"/>
      <c r="EF10" s="183"/>
      <c r="EG10" s="183"/>
      <c r="EH10" s="184"/>
      <c r="EI10" s="196">
        <f>Лист1!DS33</f>
        <v>1796064</v>
      </c>
      <c r="EJ10" s="197"/>
      <c r="EK10" s="197"/>
      <c r="EL10" s="197"/>
      <c r="EM10" s="197"/>
      <c r="EN10" s="197"/>
      <c r="EO10" s="197"/>
      <c r="EP10" s="197"/>
      <c r="EQ10" s="197"/>
      <c r="ER10" s="197"/>
      <c r="ES10" s="198"/>
      <c r="ET10" s="185" t="s">
        <v>54</v>
      </c>
      <c r="EU10" s="186"/>
      <c r="EV10" s="186"/>
      <c r="EW10" s="186"/>
      <c r="EX10" s="186"/>
      <c r="EY10" s="186"/>
      <c r="EZ10" s="186"/>
      <c r="FA10" s="187"/>
      <c r="FB10" s="183" t="s">
        <v>55</v>
      </c>
      <c r="FC10" s="183"/>
      <c r="FD10" s="183"/>
      <c r="FE10" s="183"/>
      <c r="FF10" s="183"/>
      <c r="FG10" s="183"/>
      <c r="FH10" s="183"/>
      <c r="FI10" s="183"/>
      <c r="FJ10" s="184"/>
    </row>
    <row r="11" spans="1:166" s="6" customFormat="1" ht="18" customHeight="1" thickBot="1" x14ac:dyDescent="0.25">
      <c r="A11" s="223" t="s">
        <v>50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4"/>
      <c r="U11" s="199" t="s">
        <v>58</v>
      </c>
      <c r="V11" s="183"/>
      <c r="W11" s="183"/>
      <c r="X11" s="183"/>
      <c r="Y11" s="183"/>
      <c r="Z11" s="183"/>
      <c r="AA11" s="183"/>
      <c r="AB11" s="183"/>
      <c r="AC11" s="183"/>
      <c r="AD11" s="192" t="s">
        <v>52</v>
      </c>
      <c r="AE11" s="183"/>
      <c r="AF11" s="183"/>
      <c r="AG11" s="183"/>
      <c r="AH11" s="183"/>
      <c r="AI11" s="183"/>
      <c r="AJ11" s="183"/>
      <c r="AK11" s="183"/>
      <c r="AL11" s="184"/>
      <c r="AM11" s="192" t="s">
        <v>53</v>
      </c>
      <c r="AN11" s="183"/>
      <c r="AO11" s="183"/>
      <c r="AP11" s="183"/>
      <c r="AQ11" s="183"/>
      <c r="AR11" s="183"/>
      <c r="AS11" s="183"/>
      <c r="AT11" s="183"/>
      <c r="AU11" s="184"/>
      <c r="AV11" s="225" t="str">
        <f>Лист1!U34</f>
        <v>2610160064</v>
      </c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7"/>
      <c r="BH11" s="225" t="str">
        <f>Лист1!AH34</f>
        <v>111</v>
      </c>
      <c r="BI11" s="226"/>
      <c r="BJ11" s="226"/>
      <c r="BK11" s="226"/>
      <c r="BL11" s="226"/>
      <c r="BM11" s="226"/>
      <c r="BN11" s="226"/>
      <c r="BO11" s="226"/>
      <c r="BP11" s="227"/>
      <c r="BQ11" s="225" t="str">
        <f>Лист1!AQ34</f>
        <v>211</v>
      </c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7"/>
      <c r="CE11" s="196">
        <f>Лист1!BG34</f>
        <v>230256</v>
      </c>
      <c r="CF11" s="197"/>
      <c r="CG11" s="197"/>
      <c r="CH11" s="197"/>
      <c r="CI11" s="197"/>
      <c r="CJ11" s="197"/>
      <c r="CK11" s="197"/>
      <c r="CL11" s="197"/>
      <c r="CM11" s="197"/>
      <c r="CN11" s="197"/>
      <c r="CO11" s="198"/>
      <c r="CP11" s="185" t="s">
        <v>54</v>
      </c>
      <c r="CQ11" s="186"/>
      <c r="CR11" s="186"/>
      <c r="CS11" s="186"/>
      <c r="CT11" s="186"/>
      <c r="CU11" s="186"/>
      <c r="CV11" s="186"/>
      <c r="CW11" s="187"/>
      <c r="CX11" s="183" t="s">
        <v>55</v>
      </c>
      <c r="CY11" s="183"/>
      <c r="CZ11" s="183"/>
      <c r="DA11" s="183"/>
      <c r="DB11" s="183"/>
      <c r="DC11" s="183"/>
      <c r="DD11" s="183"/>
      <c r="DE11" s="183"/>
      <c r="DF11" s="184"/>
      <c r="DG11" s="228">
        <f t="shared" si="0"/>
        <v>0</v>
      </c>
      <c r="DH11" s="229"/>
      <c r="DI11" s="229"/>
      <c r="DJ11" s="229"/>
      <c r="DK11" s="229"/>
      <c r="DL11" s="229"/>
      <c r="DM11" s="229"/>
      <c r="DN11" s="229"/>
      <c r="DO11" s="229"/>
      <c r="DP11" s="229"/>
      <c r="DQ11" s="230"/>
      <c r="DR11" s="185" t="s">
        <v>54</v>
      </c>
      <c r="DS11" s="186"/>
      <c r="DT11" s="186"/>
      <c r="DU11" s="186"/>
      <c r="DV11" s="186"/>
      <c r="DW11" s="186"/>
      <c r="DX11" s="186"/>
      <c r="DY11" s="187"/>
      <c r="DZ11" s="183" t="s">
        <v>55</v>
      </c>
      <c r="EA11" s="183"/>
      <c r="EB11" s="183"/>
      <c r="EC11" s="183"/>
      <c r="ED11" s="183"/>
      <c r="EE11" s="183"/>
      <c r="EF11" s="183"/>
      <c r="EG11" s="183"/>
      <c r="EH11" s="184"/>
      <c r="EI11" s="196">
        <f>Лист1!DS34</f>
        <v>230256</v>
      </c>
      <c r="EJ11" s="197"/>
      <c r="EK11" s="197"/>
      <c r="EL11" s="197"/>
      <c r="EM11" s="197"/>
      <c r="EN11" s="197"/>
      <c r="EO11" s="197"/>
      <c r="EP11" s="197"/>
      <c r="EQ11" s="197"/>
      <c r="ER11" s="197"/>
      <c r="ES11" s="198"/>
      <c r="ET11" s="185" t="s">
        <v>54</v>
      </c>
      <c r="EU11" s="186"/>
      <c r="EV11" s="186"/>
      <c r="EW11" s="186"/>
      <c r="EX11" s="186"/>
      <c r="EY11" s="186"/>
      <c r="EZ11" s="186"/>
      <c r="FA11" s="187"/>
      <c r="FB11" s="183" t="s">
        <v>55</v>
      </c>
      <c r="FC11" s="183"/>
      <c r="FD11" s="183"/>
      <c r="FE11" s="183"/>
      <c r="FF11" s="183"/>
      <c r="FG11" s="183"/>
      <c r="FH11" s="183"/>
      <c r="FI11" s="183"/>
      <c r="FJ11" s="184"/>
    </row>
    <row r="12" spans="1:166" s="6" customFormat="1" ht="18" customHeight="1" thickBot="1" x14ac:dyDescent="0.25">
      <c r="A12" s="223" t="s">
        <v>56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4"/>
      <c r="U12" s="199" t="s">
        <v>59</v>
      </c>
      <c r="V12" s="183"/>
      <c r="W12" s="183"/>
      <c r="X12" s="183"/>
      <c r="Y12" s="183"/>
      <c r="Z12" s="183"/>
      <c r="AA12" s="183"/>
      <c r="AB12" s="183"/>
      <c r="AC12" s="183"/>
      <c r="AD12" s="192" t="s">
        <v>52</v>
      </c>
      <c r="AE12" s="183"/>
      <c r="AF12" s="183"/>
      <c r="AG12" s="183"/>
      <c r="AH12" s="183"/>
      <c r="AI12" s="183"/>
      <c r="AJ12" s="183"/>
      <c r="AK12" s="183"/>
      <c r="AL12" s="184"/>
      <c r="AM12" s="192" t="s">
        <v>53</v>
      </c>
      <c r="AN12" s="183"/>
      <c r="AO12" s="183"/>
      <c r="AP12" s="183"/>
      <c r="AQ12" s="183"/>
      <c r="AR12" s="183"/>
      <c r="AS12" s="183"/>
      <c r="AT12" s="183"/>
      <c r="AU12" s="184"/>
      <c r="AV12" s="225" t="str">
        <f>Лист1!U35</f>
        <v>2610160064</v>
      </c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7"/>
      <c r="BH12" s="225" t="str">
        <f>Лист1!AH35</f>
        <v>119</v>
      </c>
      <c r="BI12" s="226"/>
      <c r="BJ12" s="226"/>
      <c r="BK12" s="226"/>
      <c r="BL12" s="226"/>
      <c r="BM12" s="226"/>
      <c r="BN12" s="226"/>
      <c r="BO12" s="226"/>
      <c r="BP12" s="227"/>
      <c r="BQ12" s="225" t="str">
        <f>Лист1!AQ35</f>
        <v>213</v>
      </c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6"/>
      <c r="CC12" s="226"/>
      <c r="CD12" s="227"/>
      <c r="CE12" s="196">
        <f>Лист1!BG35</f>
        <v>69537</v>
      </c>
      <c r="CF12" s="197"/>
      <c r="CG12" s="197"/>
      <c r="CH12" s="197"/>
      <c r="CI12" s="197"/>
      <c r="CJ12" s="197"/>
      <c r="CK12" s="197"/>
      <c r="CL12" s="197"/>
      <c r="CM12" s="197"/>
      <c r="CN12" s="197"/>
      <c r="CO12" s="198"/>
      <c r="CP12" s="185" t="s">
        <v>54</v>
      </c>
      <c r="CQ12" s="186"/>
      <c r="CR12" s="186"/>
      <c r="CS12" s="186"/>
      <c r="CT12" s="186"/>
      <c r="CU12" s="186"/>
      <c r="CV12" s="186"/>
      <c r="CW12" s="187"/>
      <c r="CX12" s="183" t="s">
        <v>55</v>
      </c>
      <c r="CY12" s="183"/>
      <c r="CZ12" s="183"/>
      <c r="DA12" s="183"/>
      <c r="DB12" s="183"/>
      <c r="DC12" s="183"/>
      <c r="DD12" s="183"/>
      <c r="DE12" s="183"/>
      <c r="DF12" s="184"/>
      <c r="DG12" s="228">
        <f t="shared" si="0"/>
        <v>0</v>
      </c>
      <c r="DH12" s="229"/>
      <c r="DI12" s="229"/>
      <c r="DJ12" s="229"/>
      <c r="DK12" s="229"/>
      <c r="DL12" s="229"/>
      <c r="DM12" s="229"/>
      <c r="DN12" s="229"/>
      <c r="DO12" s="229"/>
      <c r="DP12" s="229"/>
      <c r="DQ12" s="230"/>
      <c r="DR12" s="185" t="s">
        <v>54</v>
      </c>
      <c r="DS12" s="186"/>
      <c r="DT12" s="186"/>
      <c r="DU12" s="186"/>
      <c r="DV12" s="186"/>
      <c r="DW12" s="186"/>
      <c r="DX12" s="186"/>
      <c r="DY12" s="187"/>
      <c r="DZ12" s="183" t="s">
        <v>55</v>
      </c>
      <c r="EA12" s="183"/>
      <c r="EB12" s="183"/>
      <c r="EC12" s="183"/>
      <c r="ED12" s="183"/>
      <c r="EE12" s="183"/>
      <c r="EF12" s="183"/>
      <c r="EG12" s="183"/>
      <c r="EH12" s="184"/>
      <c r="EI12" s="196">
        <f>Лист1!DS35</f>
        <v>69537</v>
      </c>
      <c r="EJ12" s="197"/>
      <c r="EK12" s="197"/>
      <c r="EL12" s="197"/>
      <c r="EM12" s="197"/>
      <c r="EN12" s="197"/>
      <c r="EO12" s="197"/>
      <c r="EP12" s="197"/>
      <c r="EQ12" s="197"/>
      <c r="ER12" s="197"/>
      <c r="ES12" s="198"/>
      <c r="ET12" s="185" t="s">
        <v>54</v>
      </c>
      <c r="EU12" s="186"/>
      <c r="EV12" s="186"/>
      <c r="EW12" s="186"/>
      <c r="EX12" s="186"/>
      <c r="EY12" s="186"/>
      <c r="EZ12" s="186"/>
      <c r="FA12" s="187"/>
      <c r="FB12" s="183" t="s">
        <v>55</v>
      </c>
      <c r="FC12" s="183"/>
      <c r="FD12" s="183"/>
      <c r="FE12" s="183"/>
      <c r="FF12" s="183"/>
      <c r="FG12" s="183"/>
      <c r="FH12" s="183"/>
      <c r="FI12" s="183"/>
      <c r="FJ12" s="184"/>
    </row>
    <row r="13" spans="1:166" s="6" customFormat="1" ht="24" customHeight="1" thickBot="1" x14ac:dyDescent="0.25">
      <c r="A13" s="223" t="s">
        <v>60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4"/>
      <c r="U13" s="199" t="s">
        <v>61</v>
      </c>
      <c r="V13" s="183"/>
      <c r="W13" s="183"/>
      <c r="X13" s="183"/>
      <c r="Y13" s="183"/>
      <c r="Z13" s="183"/>
      <c r="AA13" s="183"/>
      <c r="AB13" s="183"/>
      <c r="AC13" s="183"/>
      <c r="AD13" s="192" t="s">
        <v>52</v>
      </c>
      <c r="AE13" s="183"/>
      <c r="AF13" s="183"/>
      <c r="AG13" s="183"/>
      <c r="AH13" s="183"/>
      <c r="AI13" s="183"/>
      <c r="AJ13" s="183"/>
      <c r="AK13" s="183"/>
      <c r="AL13" s="184"/>
      <c r="AM13" s="192" t="s">
        <v>53</v>
      </c>
      <c r="AN13" s="183"/>
      <c r="AO13" s="183"/>
      <c r="AP13" s="183"/>
      <c r="AQ13" s="183"/>
      <c r="AR13" s="183"/>
      <c r="AS13" s="183"/>
      <c r="AT13" s="183"/>
      <c r="AU13" s="184"/>
      <c r="AV13" s="225" t="str">
        <f>Лист1!U36</f>
        <v>19202R3030</v>
      </c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7"/>
      <c r="BH13" s="225" t="str">
        <f>Лист1!AH36</f>
        <v>111</v>
      </c>
      <c r="BI13" s="226"/>
      <c r="BJ13" s="226"/>
      <c r="BK13" s="226"/>
      <c r="BL13" s="226"/>
      <c r="BM13" s="226"/>
      <c r="BN13" s="226"/>
      <c r="BO13" s="226"/>
      <c r="BP13" s="227"/>
      <c r="BQ13" s="225" t="str">
        <f>Лист1!AQ36</f>
        <v>211</v>
      </c>
      <c r="BR13" s="226"/>
      <c r="BS13" s="226"/>
      <c r="BT13" s="226"/>
      <c r="BU13" s="226"/>
      <c r="BV13" s="226"/>
      <c r="BW13" s="226"/>
      <c r="BX13" s="226"/>
      <c r="BY13" s="226"/>
      <c r="BZ13" s="226"/>
      <c r="CA13" s="226"/>
      <c r="CB13" s="226"/>
      <c r="CC13" s="226"/>
      <c r="CD13" s="227"/>
      <c r="CE13" s="196">
        <f>Лист1!BG36</f>
        <v>540000</v>
      </c>
      <c r="CF13" s="197"/>
      <c r="CG13" s="197"/>
      <c r="CH13" s="197"/>
      <c r="CI13" s="197"/>
      <c r="CJ13" s="197"/>
      <c r="CK13" s="197"/>
      <c r="CL13" s="197"/>
      <c r="CM13" s="197"/>
      <c r="CN13" s="197"/>
      <c r="CO13" s="198"/>
      <c r="CP13" s="185" t="s">
        <v>54</v>
      </c>
      <c r="CQ13" s="186"/>
      <c r="CR13" s="186"/>
      <c r="CS13" s="186"/>
      <c r="CT13" s="186"/>
      <c r="CU13" s="186"/>
      <c r="CV13" s="186"/>
      <c r="CW13" s="187"/>
      <c r="CX13" s="183" t="s">
        <v>55</v>
      </c>
      <c r="CY13" s="183"/>
      <c r="CZ13" s="183"/>
      <c r="DA13" s="183"/>
      <c r="DB13" s="183"/>
      <c r="DC13" s="183"/>
      <c r="DD13" s="183"/>
      <c r="DE13" s="183"/>
      <c r="DF13" s="184"/>
      <c r="DG13" s="228">
        <f t="shared" si="0"/>
        <v>0</v>
      </c>
      <c r="DH13" s="229"/>
      <c r="DI13" s="229"/>
      <c r="DJ13" s="229"/>
      <c r="DK13" s="229"/>
      <c r="DL13" s="229"/>
      <c r="DM13" s="229"/>
      <c r="DN13" s="229"/>
      <c r="DO13" s="229"/>
      <c r="DP13" s="229"/>
      <c r="DQ13" s="230"/>
      <c r="DR13" s="185" t="s">
        <v>54</v>
      </c>
      <c r="DS13" s="186"/>
      <c r="DT13" s="186"/>
      <c r="DU13" s="186"/>
      <c r="DV13" s="186"/>
      <c r="DW13" s="186"/>
      <c r="DX13" s="186"/>
      <c r="DY13" s="187"/>
      <c r="DZ13" s="183" t="s">
        <v>55</v>
      </c>
      <c r="EA13" s="183"/>
      <c r="EB13" s="183"/>
      <c r="EC13" s="183"/>
      <c r="ED13" s="183"/>
      <c r="EE13" s="183"/>
      <c r="EF13" s="183"/>
      <c r="EG13" s="183"/>
      <c r="EH13" s="184"/>
      <c r="EI13" s="196">
        <f>Лист1!DS36</f>
        <v>540000</v>
      </c>
      <c r="EJ13" s="197"/>
      <c r="EK13" s="197"/>
      <c r="EL13" s="197"/>
      <c r="EM13" s="197"/>
      <c r="EN13" s="197"/>
      <c r="EO13" s="197"/>
      <c r="EP13" s="197"/>
      <c r="EQ13" s="197"/>
      <c r="ER13" s="197"/>
      <c r="ES13" s="198"/>
      <c r="ET13" s="185" t="s">
        <v>54</v>
      </c>
      <c r="EU13" s="186"/>
      <c r="EV13" s="186"/>
      <c r="EW13" s="186"/>
      <c r="EX13" s="186"/>
      <c r="EY13" s="186"/>
      <c r="EZ13" s="186"/>
      <c r="FA13" s="187"/>
      <c r="FB13" s="183" t="s">
        <v>55</v>
      </c>
      <c r="FC13" s="183"/>
      <c r="FD13" s="183"/>
      <c r="FE13" s="183"/>
      <c r="FF13" s="183"/>
      <c r="FG13" s="183"/>
      <c r="FH13" s="183"/>
      <c r="FI13" s="183"/>
      <c r="FJ13" s="184"/>
    </row>
    <row r="14" spans="1:166" s="6" customFormat="1" ht="18" customHeight="1" thickBot="1" x14ac:dyDescent="0.25">
      <c r="A14" s="223" t="s">
        <v>62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4"/>
      <c r="U14" s="199" t="s">
        <v>63</v>
      </c>
      <c r="V14" s="183"/>
      <c r="W14" s="183"/>
      <c r="X14" s="183"/>
      <c r="Y14" s="183"/>
      <c r="Z14" s="183"/>
      <c r="AA14" s="183"/>
      <c r="AB14" s="183"/>
      <c r="AC14" s="183"/>
      <c r="AD14" s="192" t="s">
        <v>52</v>
      </c>
      <c r="AE14" s="183"/>
      <c r="AF14" s="183"/>
      <c r="AG14" s="183"/>
      <c r="AH14" s="183"/>
      <c r="AI14" s="183"/>
      <c r="AJ14" s="183"/>
      <c r="AK14" s="183"/>
      <c r="AL14" s="184"/>
      <c r="AM14" s="192" t="s">
        <v>53</v>
      </c>
      <c r="AN14" s="183"/>
      <c r="AO14" s="183"/>
      <c r="AP14" s="183"/>
      <c r="AQ14" s="183"/>
      <c r="AR14" s="183"/>
      <c r="AS14" s="183"/>
      <c r="AT14" s="183"/>
      <c r="AU14" s="184"/>
      <c r="AV14" s="225" t="str">
        <f>Лист1!U37</f>
        <v>19202R3030</v>
      </c>
      <c r="AW14" s="226"/>
      <c r="AX14" s="226"/>
      <c r="AY14" s="226"/>
      <c r="AZ14" s="226"/>
      <c r="BA14" s="226"/>
      <c r="BB14" s="226"/>
      <c r="BC14" s="226"/>
      <c r="BD14" s="226"/>
      <c r="BE14" s="226"/>
      <c r="BF14" s="226"/>
      <c r="BG14" s="227"/>
      <c r="BH14" s="225" t="str">
        <f>Лист1!AH37</f>
        <v>119</v>
      </c>
      <c r="BI14" s="226"/>
      <c r="BJ14" s="226"/>
      <c r="BK14" s="226"/>
      <c r="BL14" s="226"/>
      <c r="BM14" s="226"/>
      <c r="BN14" s="226"/>
      <c r="BO14" s="226"/>
      <c r="BP14" s="227"/>
      <c r="BQ14" s="225" t="str">
        <f>Лист1!AQ37</f>
        <v>213</v>
      </c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7"/>
      <c r="CE14" s="196">
        <f>Лист1!BG37</f>
        <v>163080</v>
      </c>
      <c r="CF14" s="197"/>
      <c r="CG14" s="197"/>
      <c r="CH14" s="197"/>
      <c r="CI14" s="197"/>
      <c r="CJ14" s="197"/>
      <c r="CK14" s="197"/>
      <c r="CL14" s="197"/>
      <c r="CM14" s="197"/>
      <c r="CN14" s="197"/>
      <c r="CO14" s="198"/>
      <c r="CP14" s="185" t="s">
        <v>54</v>
      </c>
      <c r="CQ14" s="186"/>
      <c r="CR14" s="186"/>
      <c r="CS14" s="186"/>
      <c r="CT14" s="186"/>
      <c r="CU14" s="186"/>
      <c r="CV14" s="186"/>
      <c r="CW14" s="187"/>
      <c r="CX14" s="183" t="s">
        <v>55</v>
      </c>
      <c r="CY14" s="183"/>
      <c r="CZ14" s="183"/>
      <c r="DA14" s="183"/>
      <c r="DB14" s="183"/>
      <c r="DC14" s="183"/>
      <c r="DD14" s="183"/>
      <c r="DE14" s="183"/>
      <c r="DF14" s="184"/>
      <c r="DG14" s="228">
        <f t="shared" si="0"/>
        <v>0</v>
      </c>
      <c r="DH14" s="229"/>
      <c r="DI14" s="229"/>
      <c r="DJ14" s="229"/>
      <c r="DK14" s="229"/>
      <c r="DL14" s="229"/>
      <c r="DM14" s="229"/>
      <c r="DN14" s="229"/>
      <c r="DO14" s="229"/>
      <c r="DP14" s="229"/>
      <c r="DQ14" s="230"/>
      <c r="DR14" s="185" t="s">
        <v>54</v>
      </c>
      <c r="DS14" s="186"/>
      <c r="DT14" s="186"/>
      <c r="DU14" s="186"/>
      <c r="DV14" s="186"/>
      <c r="DW14" s="186"/>
      <c r="DX14" s="186"/>
      <c r="DY14" s="187"/>
      <c r="DZ14" s="183" t="s">
        <v>55</v>
      </c>
      <c r="EA14" s="183"/>
      <c r="EB14" s="183"/>
      <c r="EC14" s="183"/>
      <c r="ED14" s="183"/>
      <c r="EE14" s="183"/>
      <c r="EF14" s="183"/>
      <c r="EG14" s="183"/>
      <c r="EH14" s="184"/>
      <c r="EI14" s="196">
        <f>Лист1!DS37</f>
        <v>163080</v>
      </c>
      <c r="EJ14" s="197"/>
      <c r="EK14" s="197"/>
      <c r="EL14" s="197"/>
      <c r="EM14" s="197"/>
      <c r="EN14" s="197"/>
      <c r="EO14" s="197"/>
      <c r="EP14" s="197"/>
      <c r="EQ14" s="197"/>
      <c r="ER14" s="197"/>
      <c r="ES14" s="198"/>
      <c r="ET14" s="185" t="s">
        <v>54</v>
      </c>
      <c r="EU14" s="186"/>
      <c r="EV14" s="186"/>
      <c r="EW14" s="186"/>
      <c r="EX14" s="186"/>
      <c r="EY14" s="186"/>
      <c r="EZ14" s="186"/>
      <c r="FA14" s="187"/>
      <c r="FB14" s="183" t="s">
        <v>55</v>
      </c>
      <c r="FC14" s="183"/>
      <c r="FD14" s="183"/>
      <c r="FE14" s="183"/>
      <c r="FF14" s="183"/>
      <c r="FG14" s="183"/>
      <c r="FH14" s="183"/>
      <c r="FI14" s="183"/>
      <c r="FJ14" s="184"/>
    </row>
    <row r="15" spans="1:166" s="6" customFormat="1" ht="24" customHeight="1" thickBot="1" x14ac:dyDescent="0.25">
      <c r="A15" s="223" t="s">
        <v>64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4"/>
      <c r="U15" s="199" t="s">
        <v>65</v>
      </c>
      <c r="V15" s="183"/>
      <c r="W15" s="183"/>
      <c r="X15" s="183"/>
      <c r="Y15" s="183"/>
      <c r="Z15" s="183"/>
      <c r="AA15" s="183"/>
      <c r="AB15" s="183"/>
      <c r="AC15" s="183"/>
      <c r="AD15" s="192" t="s">
        <v>52</v>
      </c>
      <c r="AE15" s="183"/>
      <c r="AF15" s="183"/>
      <c r="AG15" s="183"/>
      <c r="AH15" s="183"/>
      <c r="AI15" s="183"/>
      <c r="AJ15" s="183"/>
      <c r="AK15" s="183"/>
      <c r="AL15" s="184"/>
      <c r="AM15" s="192" t="s">
        <v>53</v>
      </c>
      <c r="AN15" s="183"/>
      <c r="AO15" s="183"/>
      <c r="AP15" s="183"/>
      <c r="AQ15" s="183"/>
      <c r="AR15" s="183"/>
      <c r="AS15" s="183"/>
      <c r="AT15" s="183"/>
      <c r="AU15" s="184"/>
      <c r="AV15" s="225" t="str">
        <f>Лист1!U38</f>
        <v>1410202120</v>
      </c>
      <c r="AW15" s="226"/>
      <c r="AX15" s="226"/>
      <c r="AY15" s="226"/>
      <c r="AZ15" s="226"/>
      <c r="BA15" s="226"/>
      <c r="BB15" s="226"/>
      <c r="BC15" s="226"/>
      <c r="BD15" s="226"/>
      <c r="BE15" s="226"/>
      <c r="BF15" s="226"/>
      <c r="BG15" s="227"/>
      <c r="BH15" s="225" t="str">
        <f>Лист1!AH38</f>
        <v>112</v>
      </c>
      <c r="BI15" s="226"/>
      <c r="BJ15" s="226"/>
      <c r="BK15" s="226"/>
      <c r="BL15" s="226"/>
      <c r="BM15" s="226"/>
      <c r="BN15" s="226"/>
      <c r="BO15" s="226"/>
      <c r="BP15" s="227"/>
      <c r="BQ15" s="225" t="str">
        <f>Лист1!AQ38</f>
        <v>212</v>
      </c>
      <c r="BR15" s="226"/>
      <c r="BS15" s="226"/>
      <c r="BT15" s="226"/>
      <c r="BU15" s="226"/>
      <c r="BV15" s="226"/>
      <c r="BW15" s="226"/>
      <c r="BX15" s="226"/>
      <c r="BY15" s="226"/>
      <c r="BZ15" s="226"/>
      <c r="CA15" s="226"/>
      <c r="CB15" s="226"/>
      <c r="CC15" s="226"/>
      <c r="CD15" s="227"/>
      <c r="CE15" s="196">
        <f>Лист1!BG38</f>
        <v>3200</v>
      </c>
      <c r="CF15" s="197"/>
      <c r="CG15" s="197"/>
      <c r="CH15" s="197"/>
      <c r="CI15" s="197"/>
      <c r="CJ15" s="197"/>
      <c r="CK15" s="197"/>
      <c r="CL15" s="197"/>
      <c r="CM15" s="197"/>
      <c r="CN15" s="197"/>
      <c r="CO15" s="198"/>
      <c r="CP15" s="185" t="s">
        <v>54</v>
      </c>
      <c r="CQ15" s="186"/>
      <c r="CR15" s="186"/>
      <c r="CS15" s="186"/>
      <c r="CT15" s="186"/>
      <c r="CU15" s="186"/>
      <c r="CV15" s="186"/>
      <c r="CW15" s="187"/>
      <c r="CX15" s="183" t="s">
        <v>55</v>
      </c>
      <c r="CY15" s="183"/>
      <c r="CZ15" s="183"/>
      <c r="DA15" s="183"/>
      <c r="DB15" s="183"/>
      <c r="DC15" s="183"/>
      <c r="DD15" s="183"/>
      <c r="DE15" s="183"/>
      <c r="DF15" s="184"/>
      <c r="DG15" s="228">
        <f t="shared" si="0"/>
        <v>-3200</v>
      </c>
      <c r="DH15" s="229"/>
      <c r="DI15" s="229"/>
      <c r="DJ15" s="229"/>
      <c r="DK15" s="229"/>
      <c r="DL15" s="229"/>
      <c r="DM15" s="229"/>
      <c r="DN15" s="229"/>
      <c r="DO15" s="229"/>
      <c r="DP15" s="229"/>
      <c r="DQ15" s="230"/>
      <c r="DR15" s="185" t="s">
        <v>54</v>
      </c>
      <c r="DS15" s="186"/>
      <c r="DT15" s="186"/>
      <c r="DU15" s="186"/>
      <c r="DV15" s="186"/>
      <c r="DW15" s="186"/>
      <c r="DX15" s="186"/>
      <c r="DY15" s="187"/>
      <c r="DZ15" s="183" t="s">
        <v>55</v>
      </c>
      <c r="EA15" s="183"/>
      <c r="EB15" s="183"/>
      <c r="EC15" s="183"/>
      <c r="ED15" s="183"/>
      <c r="EE15" s="183"/>
      <c r="EF15" s="183"/>
      <c r="EG15" s="183"/>
      <c r="EH15" s="184"/>
      <c r="EI15" s="196">
        <f>Лист1!DS38</f>
        <v>0</v>
      </c>
      <c r="EJ15" s="197"/>
      <c r="EK15" s="197"/>
      <c r="EL15" s="197"/>
      <c r="EM15" s="197"/>
      <c r="EN15" s="197"/>
      <c r="EO15" s="197"/>
      <c r="EP15" s="197"/>
      <c r="EQ15" s="197"/>
      <c r="ER15" s="197"/>
      <c r="ES15" s="198"/>
      <c r="ET15" s="185" t="s">
        <v>54</v>
      </c>
      <c r="EU15" s="186"/>
      <c r="EV15" s="186"/>
      <c r="EW15" s="186"/>
      <c r="EX15" s="186"/>
      <c r="EY15" s="186"/>
      <c r="EZ15" s="186"/>
      <c r="FA15" s="187"/>
      <c r="FB15" s="183" t="s">
        <v>55</v>
      </c>
      <c r="FC15" s="183"/>
      <c r="FD15" s="183"/>
      <c r="FE15" s="183"/>
      <c r="FF15" s="183"/>
      <c r="FG15" s="183"/>
      <c r="FH15" s="183"/>
      <c r="FI15" s="183"/>
      <c r="FJ15" s="184"/>
    </row>
    <row r="16" spans="1:166" s="6" customFormat="1" ht="22.5" customHeight="1" thickBot="1" x14ac:dyDescent="0.25">
      <c r="A16" s="223" t="s">
        <v>66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4"/>
      <c r="U16" s="199" t="s">
        <v>67</v>
      </c>
      <c r="V16" s="183"/>
      <c r="W16" s="183"/>
      <c r="X16" s="183"/>
      <c r="Y16" s="183"/>
      <c r="Z16" s="183"/>
      <c r="AA16" s="183"/>
      <c r="AB16" s="183"/>
      <c r="AC16" s="183"/>
      <c r="AD16" s="192" t="s">
        <v>52</v>
      </c>
      <c r="AE16" s="183"/>
      <c r="AF16" s="183"/>
      <c r="AG16" s="183"/>
      <c r="AH16" s="183"/>
      <c r="AI16" s="183"/>
      <c r="AJ16" s="183"/>
      <c r="AK16" s="183"/>
      <c r="AL16" s="184"/>
      <c r="AM16" s="192" t="s">
        <v>53</v>
      </c>
      <c r="AN16" s="183"/>
      <c r="AO16" s="183"/>
      <c r="AP16" s="183"/>
      <c r="AQ16" s="183"/>
      <c r="AR16" s="183"/>
      <c r="AS16" s="183"/>
      <c r="AT16" s="183"/>
      <c r="AU16" s="184"/>
      <c r="AV16" s="225" t="str">
        <f>Лист1!U39</f>
        <v>1410202260</v>
      </c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7"/>
      <c r="BH16" s="225" t="str">
        <f>Лист1!AH39</f>
        <v>112</v>
      </c>
      <c r="BI16" s="226"/>
      <c r="BJ16" s="226"/>
      <c r="BK16" s="226"/>
      <c r="BL16" s="226"/>
      <c r="BM16" s="226"/>
      <c r="BN16" s="226"/>
      <c r="BO16" s="226"/>
      <c r="BP16" s="227"/>
      <c r="BQ16" s="225" t="str">
        <f>Лист1!AQ39</f>
        <v>226</v>
      </c>
      <c r="BR16" s="226"/>
      <c r="BS16" s="226"/>
      <c r="BT16" s="226"/>
      <c r="BU16" s="226"/>
      <c r="BV16" s="226"/>
      <c r="BW16" s="226"/>
      <c r="BX16" s="226"/>
      <c r="BY16" s="226"/>
      <c r="BZ16" s="226"/>
      <c r="CA16" s="226"/>
      <c r="CB16" s="226"/>
      <c r="CC16" s="226"/>
      <c r="CD16" s="227"/>
      <c r="CE16" s="196">
        <f>Лист1!BG39</f>
        <v>18750</v>
      </c>
      <c r="CF16" s="197"/>
      <c r="CG16" s="197"/>
      <c r="CH16" s="197"/>
      <c r="CI16" s="197"/>
      <c r="CJ16" s="197"/>
      <c r="CK16" s="197"/>
      <c r="CL16" s="197"/>
      <c r="CM16" s="197"/>
      <c r="CN16" s="197"/>
      <c r="CO16" s="198"/>
      <c r="CP16" s="185" t="s">
        <v>54</v>
      </c>
      <c r="CQ16" s="186"/>
      <c r="CR16" s="186"/>
      <c r="CS16" s="186"/>
      <c r="CT16" s="186"/>
      <c r="CU16" s="186"/>
      <c r="CV16" s="186"/>
      <c r="CW16" s="187"/>
      <c r="CX16" s="183" t="s">
        <v>55</v>
      </c>
      <c r="CY16" s="183"/>
      <c r="CZ16" s="183"/>
      <c r="DA16" s="183"/>
      <c r="DB16" s="183"/>
      <c r="DC16" s="183"/>
      <c r="DD16" s="183"/>
      <c r="DE16" s="183"/>
      <c r="DF16" s="184"/>
      <c r="DG16" s="228">
        <f t="shared" si="0"/>
        <v>-18750</v>
      </c>
      <c r="DH16" s="229"/>
      <c r="DI16" s="229"/>
      <c r="DJ16" s="229"/>
      <c r="DK16" s="229"/>
      <c r="DL16" s="229"/>
      <c r="DM16" s="229"/>
      <c r="DN16" s="229"/>
      <c r="DO16" s="229"/>
      <c r="DP16" s="229"/>
      <c r="DQ16" s="230"/>
      <c r="DR16" s="185" t="s">
        <v>54</v>
      </c>
      <c r="DS16" s="186"/>
      <c r="DT16" s="186"/>
      <c r="DU16" s="186"/>
      <c r="DV16" s="186"/>
      <c r="DW16" s="186"/>
      <c r="DX16" s="186"/>
      <c r="DY16" s="187"/>
      <c r="DZ16" s="183" t="s">
        <v>55</v>
      </c>
      <c r="EA16" s="183"/>
      <c r="EB16" s="183"/>
      <c r="EC16" s="183"/>
      <c r="ED16" s="183"/>
      <c r="EE16" s="183"/>
      <c r="EF16" s="183"/>
      <c r="EG16" s="183"/>
      <c r="EH16" s="184"/>
      <c r="EI16" s="196">
        <f>Лист1!DS39</f>
        <v>0</v>
      </c>
      <c r="EJ16" s="197"/>
      <c r="EK16" s="197"/>
      <c r="EL16" s="197"/>
      <c r="EM16" s="197"/>
      <c r="EN16" s="197"/>
      <c r="EO16" s="197"/>
      <c r="EP16" s="197"/>
      <c r="EQ16" s="197"/>
      <c r="ER16" s="197"/>
      <c r="ES16" s="198"/>
      <c r="ET16" s="185" t="s">
        <v>54</v>
      </c>
      <c r="EU16" s="186"/>
      <c r="EV16" s="186"/>
      <c r="EW16" s="186"/>
      <c r="EX16" s="186"/>
      <c r="EY16" s="186"/>
      <c r="EZ16" s="186"/>
      <c r="FA16" s="187"/>
      <c r="FB16" s="183" t="s">
        <v>55</v>
      </c>
      <c r="FC16" s="183"/>
      <c r="FD16" s="183"/>
      <c r="FE16" s="183"/>
      <c r="FF16" s="183"/>
      <c r="FG16" s="183"/>
      <c r="FH16" s="183"/>
      <c r="FI16" s="183"/>
      <c r="FJ16" s="184"/>
    </row>
    <row r="17" spans="1:166" s="6" customFormat="1" ht="22.5" customHeight="1" thickBot="1" x14ac:dyDescent="0.25">
      <c r="A17" s="223" t="s">
        <v>68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4"/>
      <c r="U17" s="199" t="s">
        <v>69</v>
      </c>
      <c r="V17" s="183"/>
      <c r="W17" s="183"/>
      <c r="X17" s="183"/>
      <c r="Y17" s="183"/>
      <c r="Z17" s="183"/>
      <c r="AA17" s="183"/>
      <c r="AB17" s="183"/>
      <c r="AC17" s="183"/>
      <c r="AD17" s="192" t="s">
        <v>52</v>
      </c>
      <c r="AE17" s="183"/>
      <c r="AF17" s="183"/>
      <c r="AG17" s="183"/>
      <c r="AH17" s="183"/>
      <c r="AI17" s="183"/>
      <c r="AJ17" s="183"/>
      <c r="AK17" s="183"/>
      <c r="AL17" s="184"/>
      <c r="AM17" s="192" t="s">
        <v>53</v>
      </c>
      <c r="AN17" s="183"/>
      <c r="AO17" s="183"/>
      <c r="AP17" s="183"/>
      <c r="AQ17" s="183"/>
      <c r="AR17" s="183"/>
      <c r="AS17" s="183"/>
      <c r="AT17" s="183"/>
      <c r="AU17" s="184"/>
      <c r="AV17" s="225" t="str">
        <f>Лист1!U40</f>
        <v>1410202230</v>
      </c>
      <c r="AW17" s="226"/>
      <c r="AX17" s="226"/>
      <c r="AY17" s="226"/>
      <c r="AZ17" s="226"/>
      <c r="BA17" s="226"/>
      <c r="BB17" s="226"/>
      <c r="BC17" s="226"/>
      <c r="BD17" s="226"/>
      <c r="BE17" s="226"/>
      <c r="BF17" s="226"/>
      <c r="BG17" s="227"/>
      <c r="BH17" s="225" t="str">
        <f>Лист1!AH40</f>
        <v>244</v>
      </c>
      <c r="BI17" s="226"/>
      <c r="BJ17" s="226"/>
      <c r="BK17" s="226"/>
      <c r="BL17" s="226"/>
      <c r="BM17" s="226"/>
      <c r="BN17" s="226"/>
      <c r="BO17" s="226"/>
      <c r="BP17" s="227"/>
      <c r="BQ17" s="225" t="str">
        <f>Лист1!AQ40</f>
        <v>223</v>
      </c>
      <c r="BR17" s="226"/>
      <c r="BS17" s="226"/>
      <c r="BT17" s="226"/>
      <c r="BU17" s="226"/>
      <c r="BV17" s="226"/>
      <c r="BW17" s="226"/>
      <c r="BX17" s="226"/>
      <c r="BY17" s="226"/>
      <c r="BZ17" s="226"/>
      <c r="CA17" s="226"/>
      <c r="CB17" s="226"/>
      <c r="CC17" s="226"/>
      <c r="CD17" s="227"/>
      <c r="CE17" s="196">
        <f>Лист1!BG40</f>
        <v>626200</v>
      </c>
      <c r="CF17" s="197"/>
      <c r="CG17" s="197"/>
      <c r="CH17" s="197"/>
      <c r="CI17" s="197"/>
      <c r="CJ17" s="197"/>
      <c r="CK17" s="197"/>
      <c r="CL17" s="197"/>
      <c r="CM17" s="197"/>
      <c r="CN17" s="197"/>
      <c r="CO17" s="198"/>
      <c r="CP17" s="185" t="s">
        <v>54</v>
      </c>
      <c r="CQ17" s="186"/>
      <c r="CR17" s="186"/>
      <c r="CS17" s="186"/>
      <c r="CT17" s="186"/>
      <c r="CU17" s="186"/>
      <c r="CV17" s="186"/>
      <c r="CW17" s="187"/>
      <c r="CX17" s="183" t="s">
        <v>55</v>
      </c>
      <c r="CY17" s="183"/>
      <c r="CZ17" s="183"/>
      <c r="DA17" s="183"/>
      <c r="DB17" s="183"/>
      <c r="DC17" s="183"/>
      <c r="DD17" s="183"/>
      <c r="DE17" s="183"/>
      <c r="DF17" s="184"/>
      <c r="DG17" s="228">
        <f t="shared" si="0"/>
        <v>0</v>
      </c>
      <c r="DH17" s="229"/>
      <c r="DI17" s="229"/>
      <c r="DJ17" s="229"/>
      <c r="DK17" s="229"/>
      <c r="DL17" s="229"/>
      <c r="DM17" s="229"/>
      <c r="DN17" s="229"/>
      <c r="DO17" s="229"/>
      <c r="DP17" s="229"/>
      <c r="DQ17" s="230"/>
      <c r="DR17" s="185" t="s">
        <v>54</v>
      </c>
      <c r="DS17" s="186"/>
      <c r="DT17" s="186"/>
      <c r="DU17" s="186"/>
      <c r="DV17" s="186"/>
      <c r="DW17" s="186"/>
      <c r="DX17" s="186"/>
      <c r="DY17" s="187"/>
      <c r="DZ17" s="183" t="s">
        <v>55</v>
      </c>
      <c r="EA17" s="183"/>
      <c r="EB17" s="183"/>
      <c r="EC17" s="183"/>
      <c r="ED17" s="183"/>
      <c r="EE17" s="183"/>
      <c r="EF17" s="183"/>
      <c r="EG17" s="183"/>
      <c r="EH17" s="184"/>
      <c r="EI17" s="196">
        <f>Лист1!DS40</f>
        <v>626200</v>
      </c>
      <c r="EJ17" s="197"/>
      <c r="EK17" s="197"/>
      <c r="EL17" s="197"/>
      <c r="EM17" s="197"/>
      <c r="EN17" s="197"/>
      <c r="EO17" s="197"/>
      <c r="EP17" s="197"/>
      <c r="EQ17" s="197"/>
      <c r="ER17" s="197"/>
      <c r="ES17" s="198"/>
      <c r="ET17" s="185" t="s">
        <v>54</v>
      </c>
      <c r="EU17" s="186"/>
      <c r="EV17" s="186"/>
      <c r="EW17" s="186"/>
      <c r="EX17" s="186"/>
      <c r="EY17" s="186"/>
      <c r="EZ17" s="186"/>
      <c r="FA17" s="187"/>
      <c r="FB17" s="183" t="s">
        <v>55</v>
      </c>
      <c r="FC17" s="183"/>
      <c r="FD17" s="183"/>
      <c r="FE17" s="183"/>
      <c r="FF17" s="183"/>
      <c r="FG17" s="183"/>
      <c r="FH17" s="183"/>
      <c r="FI17" s="183"/>
      <c r="FJ17" s="184"/>
    </row>
    <row r="18" spans="1:166" s="6" customFormat="1" ht="21.75" customHeight="1" thickBot="1" x14ac:dyDescent="0.25">
      <c r="A18" s="223" t="s">
        <v>70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4"/>
      <c r="U18" s="199" t="s">
        <v>71</v>
      </c>
      <c r="V18" s="183"/>
      <c r="W18" s="183"/>
      <c r="X18" s="183"/>
      <c r="Y18" s="183"/>
      <c r="Z18" s="183"/>
      <c r="AA18" s="183"/>
      <c r="AB18" s="183"/>
      <c r="AC18" s="183"/>
      <c r="AD18" s="192" t="s">
        <v>52</v>
      </c>
      <c r="AE18" s="183"/>
      <c r="AF18" s="183"/>
      <c r="AG18" s="183"/>
      <c r="AH18" s="183"/>
      <c r="AI18" s="183"/>
      <c r="AJ18" s="183"/>
      <c r="AK18" s="183"/>
      <c r="AL18" s="184"/>
      <c r="AM18" s="192" t="s">
        <v>53</v>
      </c>
      <c r="AN18" s="183"/>
      <c r="AO18" s="183"/>
      <c r="AP18" s="183"/>
      <c r="AQ18" s="183"/>
      <c r="AR18" s="183"/>
      <c r="AS18" s="183"/>
      <c r="AT18" s="183"/>
      <c r="AU18" s="184"/>
      <c r="AV18" s="225" t="str">
        <f>Лист1!U41</f>
        <v>1410202250</v>
      </c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7"/>
      <c r="BH18" s="225" t="str">
        <f>Лист1!AH41</f>
        <v>244</v>
      </c>
      <c r="BI18" s="226"/>
      <c r="BJ18" s="226"/>
      <c r="BK18" s="226"/>
      <c r="BL18" s="226"/>
      <c r="BM18" s="226"/>
      <c r="BN18" s="226"/>
      <c r="BO18" s="226"/>
      <c r="BP18" s="227"/>
      <c r="BQ18" s="225" t="str">
        <f>Лист1!AQ41</f>
        <v>225</v>
      </c>
      <c r="BR18" s="226"/>
      <c r="BS18" s="226"/>
      <c r="BT18" s="226"/>
      <c r="BU18" s="226"/>
      <c r="BV18" s="226"/>
      <c r="BW18" s="226"/>
      <c r="BX18" s="226"/>
      <c r="BY18" s="226"/>
      <c r="BZ18" s="226"/>
      <c r="CA18" s="226"/>
      <c r="CB18" s="226"/>
      <c r="CC18" s="226"/>
      <c r="CD18" s="227"/>
      <c r="CE18" s="196">
        <f>Лист1!BG41</f>
        <v>54878</v>
      </c>
      <c r="CF18" s="197"/>
      <c r="CG18" s="197"/>
      <c r="CH18" s="197"/>
      <c r="CI18" s="197"/>
      <c r="CJ18" s="197"/>
      <c r="CK18" s="197"/>
      <c r="CL18" s="197"/>
      <c r="CM18" s="197"/>
      <c r="CN18" s="197"/>
      <c r="CO18" s="198"/>
      <c r="CP18" s="185" t="s">
        <v>54</v>
      </c>
      <c r="CQ18" s="186"/>
      <c r="CR18" s="186"/>
      <c r="CS18" s="186"/>
      <c r="CT18" s="186"/>
      <c r="CU18" s="186"/>
      <c r="CV18" s="186"/>
      <c r="CW18" s="187"/>
      <c r="CX18" s="183" t="s">
        <v>55</v>
      </c>
      <c r="CY18" s="183"/>
      <c r="CZ18" s="183"/>
      <c r="DA18" s="183"/>
      <c r="DB18" s="183"/>
      <c r="DC18" s="183"/>
      <c r="DD18" s="183"/>
      <c r="DE18" s="183"/>
      <c r="DF18" s="184"/>
      <c r="DG18" s="228">
        <f t="shared" si="0"/>
        <v>0</v>
      </c>
      <c r="DH18" s="229"/>
      <c r="DI18" s="229"/>
      <c r="DJ18" s="229"/>
      <c r="DK18" s="229"/>
      <c r="DL18" s="229"/>
      <c r="DM18" s="229"/>
      <c r="DN18" s="229"/>
      <c r="DO18" s="229"/>
      <c r="DP18" s="229"/>
      <c r="DQ18" s="230"/>
      <c r="DR18" s="185" t="s">
        <v>54</v>
      </c>
      <c r="DS18" s="186"/>
      <c r="DT18" s="186"/>
      <c r="DU18" s="186"/>
      <c r="DV18" s="186"/>
      <c r="DW18" s="186"/>
      <c r="DX18" s="186"/>
      <c r="DY18" s="187"/>
      <c r="DZ18" s="183" t="s">
        <v>55</v>
      </c>
      <c r="EA18" s="183"/>
      <c r="EB18" s="183"/>
      <c r="EC18" s="183"/>
      <c r="ED18" s="183"/>
      <c r="EE18" s="183"/>
      <c r="EF18" s="183"/>
      <c r="EG18" s="183"/>
      <c r="EH18" s="184"/>
      <c r="EI18" s="196">
        <f>Лист1!DS41</f>
        <v>54878</v>
      </c>
      <c r="EJ18" s="197"/>
      <c r="EK18" s="197"/>
      <c r="EL18" s="197"/>
      <c r="EM18" s="197"/>
      <c r="EN18" s="197"/>
      <c r="EO18" s="197"/>
      <c r="EP18" s="197"/>
      <c r="EQ18" s="197"/>
      <c r="ER18" s="197"/>
      <c r="ES18" s="198"/>
      <c r="ET18" s="185" t="s">
        <v>54</v>
      </c>
      <c r="EU18" s="186"/>
      <c r="EV18" s="186"/>
      <c r="EW18" s="186"/>
      <c r="EX18" s="186"/>
      <c r="EY18" s="186"/>
      <c r="EZ18" s="186"/>
      <c r="FA18" s="187"/>
      <c r="FB18" s="183" t="s">
        <v>55</v>
      </c>
      <c r="FC18" s="183"/>
      <c r="FD18" s="183"/>
      <c r="FE18" s="183"/>
      <c r="FF18" s="183"/>
      <c r="FG18" s="183"/>
      <c r="FH18" s="183"/>
      <c r="FI18" s="183"/>
      <c r="FJ18" s="184"/>
    </row>
    <row r="19" spans="1:166" s="6" customFormat="1" ht="21.75" customHeight="1" thickBot="1" x14ac:dyDescent="0.25">
      <c r="A19" s="223" t="s">
        <v>66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4"/>
      <c r="U19" s="199" t="s">
        <v>72</v>
      </c>
      <c r="V19" s="183"/>
      <c r="W19" s="183"/>
      <c r="X19" s="183"/>
      <c r="Y19" s="183"/>
      <c r="Z19" s="183"/>
      <c r="AA19" s="183"/>
      <c r="AB19" s="183"/>
      <c r="AC19" s="183"/>
      <c r="AD19" s="192" t="s">
        <v>52</v>
      </c>
      <c r="AE19" s="183"/>
      <c r="AF19" s="183"/>
      <c r="AG19" s="183"/>
      <c r="AH19" s="183"/>
      <c r="AI19" s="183"/>
      <c r="AJ19" s="183"/>
      <c r="AK19" s="183"/>
      <c r="AL19" s="184"/>
      <c r="AM19" s="192" t="s">
        <v>53</v>
      </c>
      <c r="AN19" s="183"/>
      <c r="AO19" s="183"/>
      <c r="AP19" s="183"/>
      <c r="AQ19" s="183"/>
      <c r="AR19" s="183"/>
      <c r="AS19" s="183"/>
      <c r="AT19" s="183"/>
      <c r="AU19" s="184"/>
      <c r="AV19" s="225" t="str">
        <f>Лист1!U42</f>
        <v>1410202260</v>
      </c>
      <c r="AW19" s="226"/>
      <c r="AX19" s="226"/>
      <c r="AY19" s="226"/>
      <c r="AZ19" s="226"/>
      <c r="BA19" s="226"/>
      <c r="BB19" s="226"/>
      <c r="BC19" s="226"/>
      <c r="BD19" s="226"/>
      <c r="BE19" s="226"/>
      <c r="BF19" s="226"/>
      <c r="BG19" s="227"/>
      <c r="BH19" s="225" t="str">
        <f>Лист1!AH42</f>
        <v>244</v>
      </c>
      <c r="BI19" s="226"/>
      <c r="BJ19" s="226"/>
      <c r="BK19" s="226"/>
      <c r="BL19" s="226"/>
      <c r="BM19" s="226"/>
      <c r="BN19" s="226"/>
      <c r="BO19" s="226"/>
      <c r="BP19" s="227"/>
      <c r="BQ19" s="225" t="str">
        <f>Лист1!AQ42</f>
        <v>226</v>
      </c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7"/>
      <c r="CE19" s="196">
        <f>Лист1!BG42</f>
        <v>65830</v>
      </c>
      <c r="CF19" s="197"/>
      <c r="CG19" s="197"/>
      <c r="CH19" s="197"/>
      <c r="CI19" s="197"/>
      <c r="CJ19" s="197"/>
      <c r="CK19" s="197"/>
      <c r="CL19" s="197"/>
      <c r="CM19" s="197"/>
      <c r="CN19" s="197"/>
      <c r="CO19" s="198"/>
      <c r="CP19" s="185" t="s">
        <v>54</v>
      </c>
      <c r="CQ19" s="186"/>
      <c r="CR19" s="186"/>
      <c r="CS19" s="186"/>
      <c r="CT19" s="186"/>
      <c r="CU19" s="186"/>
      <c r="CV19" s="186"/>
      <c r="CW19" s="187"/>
      <c r="CX19" s="183" t="s">
        <v>55</v>
      </c>
      <c r="CY19" s="183"/>
      <c r="CZ19" s="183"/>
      <c r="DA19" s="183"/>
      <c r="DB19" s="183"/>
      <c r="DC19" s="183"/>
      <c r="DD19" s="183"/>
      <c r="DE19" s="183"/>
      <c r="DF19" s="184"/>
      <c r="DG19" s="228">
        <f t="shared" si="0"/>
        <v>18744</v>
      </c>
      <c r="DH19" s="229"/>
      <c r="DI19" s="229"/>
      <c r="DJ19" s="229"/>
      <c r="DK19" s="229"/>
      <c r="DL19" s="229"/>
      <c r="DM19" s="229"/>
      <c r="DN19" s="229"/>
      <c r="DO19" s="229"/>
      <c r="DP19" s="229"/>
      <c r="DQ19" s="230"/>
      <c r="DR19" s="185" t="s">
        <v>54</v>
      </c>
      <c r="DS19" s="186"/>
      <c r="DT19" s="186"/>
      <c r="DU19" s="186"/>
      <c r="DV19" s="186"/>
      <c r="DW19" s="186"/>
      <c r="DX19" s="186"/>
      <c r="DY19" s="187"/>
      <c r="DZ19" s="183" t="s">
        <v>55</v>
      </c>
      <c r="EA19" s="183"/>
      <c r="EB19" s="183"/>
      <c r="EC19" s="183"/>
      <c r="ED19" s="183"/>
      <c r="EE19" s="183"/>
      <c r="EF19" s="183"/>
      <c r="EG19" s="183"/>
      <c r="EH19" s="184"/>
      <c r="EI19" s="196">
        <f>Лист1!DS42</f>
        <v>84574</v>
      </c>
      <c r="EJ19" s="197"/>
      <c r="EK19" s="197"/>
      <c r="EL19" s="197"/>
      <c r="EM19" s="197"/>
      <c r="EN19" s="197"/>
      <c r="EO19" s="197"/>
      <c r="EP19" s="197"/>
      <c r="EQ19" s="197"/>
      <c r="ER19" s="197"/>
      <c r="ES19" s="198"/>
      <c r="ET19" s="185" t="s">
        <v>54</v>
      </c>
      <c r="EU19" s="186"/>
      <c r="EV19" s="186"/>
      <c r="EW19" s="186"/>
      <c r="EX19" s="186"/>
      <c r="EY19" s="186"/>
      <c r="EZ19" s="186"/>
      <c r="FA19" s="187"/>
      <c r="FB19" s="183" t="s">
        <v>55</v>
      </c>
      <c r="FC19" s="183"/>
      <c r="FD19" s="183"/>
      <c r="FE19" s="183"/>
      <c r="FF19" s="183"/>
      <c r="FG19" s="183"/>
      <c r="FH19" s="183"/>
      <c r="FI19" s="183"/>
      <c r="FJ19" s="184"/>
    </row>
    <row r="20" spans="1:166" s="6" customFormat="1" ht="21" customHeight="1" thickBot="1" x14ac:dyDescent="0.25">
      <c r="A20" s="223" t="s">
        <v>66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4"/>
      <c r="U20" s="199" t="s">
        <v>73</v>
      </c>
      <c r="V20" s="183"/>
      <c r="W20" s="183"/>
      <c r="X20" s="183"/>
      <c r="Y20" s="183"/>
      <c r="Z20" s="183"/>
      <c r="AA20" s="183"/>
      <c r="AB20" s="183"/>
      <c r="AC20" s="183"/>
      <c r="AD20" s="192" t="s">
        <v>52</v>
      </c>
      <c r="AE20" s="183"/>
      <c r="AF20" s="183"/>
      <c r="AG20" s="183"/>
      <c r="AH20" s="183"/>
      <c r="AI20" s="183"/>
      <c r="AJ20" s="183"/>
      <c r="AK20" s="183"/>
      <c r="AL20" s="184"/>
      <c r="AM20" s="192" t="s">
        <v>53</v>
      </c>
      <c r="AN20" s="183"/>
      <c r="AO20" s="183"/>
      <c r="AP20" s="183"/>
      <c r="AQ20" s="183"/>
      <c r="AR20" s="183"/>
      <c r="AS20" s="183"/>
      <c r="AT20" s="183"/>
      <c r="AU20" s="184"/>
      <c r="AV20" s="225" t="str">
        <f>Лист1!U43</f>
        <v>1410202260</v>
      </c>
      <c r="AW20" s="226"/>
      <c r="AX20" s="226"/>
      <c r="AY20" s="226"/>
      <c r="AZ20" s="226"/>
      <c r="BA20" s="226"/>
      <c r="BB20" s="226"/>
      <c r="BC20" s="226"/>
      <c r="BD20" s="226"/>
      <c r="BE20" s="226"/>
      <c r="BF20" s="226"/>
      <c r="BG20" s="227"/>
      <c r="BH20" s="225" t="str">
        <f>Лист1!AH43</f>
        <v>243</v>
      </c>
      <c r="BI20" s="226"/>
      <c r="BJ20" s="226"/>
      <c r="BK20" s="226"/>
      <c r="BL20" s="226"/>
      <c r="BM20" s="226"/>
      <c r="BN20" s="226"/>
      <c r="BO20" s="226"/>
      <c r="BP20" s="227"/>
      <c r="BQ20" s="225" t="str">
        <f>Лист1!AQ43</f>
        <v>226</v>
      </c>
      <c r="BR20" s="226"/>
      <c r="BS20" s="226"/>
      <c r="BT20" s="226"/>
      <c r="BU20" s="226"/>
      <c r="BV20" s="226"/>
      <c r="BW20" s="226"/>
      <c r="BX20" s="226"/>
      <c r="BY20" s="226"/>
      <c r="BZ20" s="226"/>
      <c r="CA20" s="226"/>
      <c r="CB20" s="226"/>
      <c r="CC20" s="226"/>
      <c r="CD20" s="227"/>
      <c r="CE20" s="196">
        <f>Лист1!BG43</f>
        <v>0</v>
      </c>
      <c r="CF20" s="197"/>
      <c r="CG20" s="197"/>
      <c r="CH20" s="197"/>
      <c r="CI20" s="197"/>
      <c r="CJ20" s="197"/>
      <c r="CK20" s="197"/>
      <c r="CL20" s="197"/>
      <c r="CM20" s="197"/>
      <c r="CN20" s="197"/>
      <c r="CO20" s="198"/>
      <c r="CP20" s="185" t="s">
        <v>54</v>
      </c>
      <c r="CQ20" s="186"/>
      <c r="CR20" s="186"/>
      <c r="CS20" s="186"/>
      <c r="CT20" s="186"/>
      <c r="CU20" s="186"/>
      <c r="CV20" s="186"/>
      <c r="CW20" s="187"/>
      <c r="CX20" s="183" t="s">
        <v>55</v>
      </c>
      <c r="CY20" s="183"/>
      <c r="CZ20" s="183"/>
      <c r="DA20" s="183"/>
      <c r="DB20" s="183"/>
      <c r="DC20" s="183"/>
      <c r="DD20" s="183"/>
      <c r="DE20" s="183"/>
      <c r="DF20" s="184"/>
      <c r="DG20" s="228">
        <f t="shared" si="0"/>
        <v>225749.18</v>
      </c>
      <c r="DH20" s="229"/>
      <c r="DI20" s="229"/>
      <c r="DJ20" s="229"/>
      <c r="DK20" s="229"/>
      <c r="DL20" s="229"/>
      <c r="DM20" s="229"/>
      <c r="DN20" s="229"/>
      <c r="DO20" s="229"/>
      <c r="DP20" s="229"/>
      <c r="DQ20" s="230"/>
      <c r="DR20" s="185" t="s">
        <v>54</v>
      </c>
      <c r="DS20" s="186"/>
      <c r="DT20" s="186"/>
      <c r="DU20" s="186"/>
      <c r="DV20" s="186"/>
      <c r="DW20" s="186"/>
      <c r="DX20" s="186"/>
      <c r="DY20" s="187"/>
      <c r="DZ20" s="183" t="s">
        <v>55</v>
      </c>
      <c r="EA20" s="183"/>
      <c r="EB20" s="183"/>
      <c r="EC20" s="183"/>
      <c r="ED20" s="183"/>
      <c r="EE20" s="183"/>
      <c r="EF20" s="183"/>
      <c r="EG20" s="183"/>
      <c r="EH20" s="184"/>
      <c r="EI20" s="196">
        <f>Лист1!DS43</f>
        <v>225749.18</v>
      </c>
      <c r="EJ20" s="197"/>
      <c r="EK20" s="197"/>
      <c r="EL20" s="197"/>
      <c r="EM20" s="197"/>
      <c r="EN20" s="197"/>
      <c r="EO20" s="197"/>
      <c r="EP20" s="197"/>
      <c r="EQ20" s="197"/>
      <c r="ER20" s="197"/>
      <c r="ES20" s="198"/>
      <c r="ET20" s="185" t="s">
        <v>54</v>
      </c>
      <c r="EU20" s="186"/>
      <c r="EV20" s="186"/>
      <c r="EW20" s="186"/>
      <c r="EX20" s="186"/>
      <c r="EY20" s="186"/>
      <c r="EZ20" s="186"/>
      <c r="FA20" s="187"/>
      <c r="FB20" s="183" t="s">
        <v>55</v>
      </c>
      <c r="FC20" s="183"/>
      <c r="FD20" s="183"/>
      <c r="FE20" s="183"/>
      <c r="FF20" s="183"/>
      <c r="FG20" s="183"/>
      <c r="FH20" s="183"/>
      <c r="FI20" s="183"/>
      <c r="FJ20" s="184"/>
    </row>
    <row r="21" spans="1:166" s="6" customFormat="1" ht="21.75" customHeight="1" thickBot="1" x14ac:dyDescent="0.25">
      <c r="A21" s="223" t="s">
        <v>66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4"/>
      <c r="U21" s="199" t="s">
        <v>74</v>
      </c>
      <c r="V21" s="183"/>
      <c r="W21" s="183"/>
      <c r="X21" s="183"/>
      <c r="Y21" s="183"/>
      <c r="Z21" s="183"/>
      <c r="AA21" s="183"/>
      <c r="AB21" s="183"/>
      <c r="AC21" s="183"/>
      <c r="AD21" s="192" t="s">
        <v>52</v>
      </c>
      <c r="AE21" s="183"/>
      <c r="AF21" s="183"/>
      <c r="AG21" s="183"/>
      <c r="AH21" s="183"/>
      <c r="AI21" s="183"/>
      <c r="AJ21" s="183"/>
      <c r="AK21" s="183"/>
      <c r="AL21" s="184"/>
      <c r="AM21" s="192" t="s">
        <v>53</v>
      </c>
      <c r="AN21" s="183"/>
      <c r="AO21" s="183"/>
      <c r="AP21" s="183"/>
      <c r="AQ21" s="183"/>
      <c r="AR21" s="183"/>
      <c r="AS21" s="183"/>
      <c r="AT21" s="183"/>
      <c r="AU21" s="184"/>
      <c r="AV21" s="225" t="str">
        <f>Лист1!U44</f>
        <v>1920206590</v>
      </c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7"/>
      <c r="BH21" s="225" t="str">
        <f>Лист1!AH44</f>
        <v>244</v>
      </c>
      <c r="BI21" s="226"/>
      <c r="BJ21" s="226"/>
      <c r="BK21" s="226"/>
      <c r="BL21" s="226"/>
      <c r="BM21" s="226"/>
      <c r="BN21" s="226"/>
      <c r="BO21" s="226"/>
      <c r="BP21" s="227"/>
      <c r="BQ21" s="225" t="str">
        <f>Лист1!AQ44</f>
        <v>226</v>
      </c>
      <c r="BR21" s="226"/>
      <c r="BS21" s="226"/>
      <c r="BT21" s="226"/>
      <c r="BU21" s="226"/>
      <c r="BV21" s="226"/>
      <c r="BW21" s="226"/>
      <c r="BX21" s="226"/>
      <c r="BY21" s="226"/>
      <c r="BZ21" s="226"/>
      <c r="CA21" s="226"/>
      <c r="CB21" s="226"/>
      <c r="CC21" s="226"/>
      <c r="CD21" s="227"/>
      <c r="CE21" s="196">
        <f>Лист1!BG44</f>
        <v>150000</v>
      </c>
      <c r="CF21" s="197"/>
      <c r="CG21" s="197"/>
      <c r="CH21" s="197"/>
      <c r="CI21" s="197"/>
      <c r="CJ21" s="197"/>
      <c r="CK21" s="197"/>
      <c r="CL21" s="197"/>
      <c r="CM21" s="197"/>
      <c r="CN21" s="197"/>
      <c r="CO21" s="198"/>
      <c r="CP21" s="185" t="s">
        <v>54</v>
      </c>
      <c r="CQ21" s="186"/>
      <c r="CR21" s="186"/>
      <c r="CS21" s="186"/>
      <c r="CT21" s="186"/>
      <c r="CU21" s="186"/>
      <c r="CV21" s="186"/>
      <c r="CW21" s="187"/>
      <c r="CX21" s="183" t="s">
        <v>55</v>
      </c>
      <c r="CY21" s="183"/>
      <c r="CZ21" s="183"/>
      <c r="DA21" s="183"/>
      <c r="DB21" s="183"/>
      <c r="DC21" s="183"/>
      <c r="DD21" s="183"/>
      <c r="DE21" s="183"/>
      <c r="DF21" s="184"/>
      <c r="DG21" s="228">
        <f t="shared" si="0"/>
        <v>0</v>
      </c>
      <c r="DH21" s="229"/>
      <c r="DI21" s="229"/>
      <c r="DJ21" s="229"/>
      <c r="DK21" s="229"/>
      <c r="DL21" s="229"/>
      <c r="DM21" s="229"/>
      <c r="DN21" s="229"/>
      <c r="DO21" s="229"/>
      <c r="DP21" s="229"/>
      <c r="DQ21" s="230"/>
      <c r="DR21" s="185" t="s">
        <v>54</v>
      </c>
      <c r="DS21" s="186"/>
      <c r="DT21" s="186"/>
      <c r="DU21" s="186"/>
      <c r="DV21" s="186"/>
      <c r="DW21" s="186"/>
      <c r="DX21" s="186"/>
      <c r="DY21" s="187"/>
      <c r="DZ21" s="183" t="s">
        <v>55</v>
      </c>
      <c r="EA21" s="183"/>
      <c r="EB21" s="183"/>
      <c r="EC21" s="183"/>
      <c r="ED21" s="183"/>
      <c r="EE21" s="183"/>
      <c r="EF21" s="183"/>
      <c r="EG21" s="183"/>
      <c r="EH21" s="184"/>
      <c r="EI21" s="196">
        <f>Лист1!DS44</f>
        <v>150000</v>
      </c>
      <c r="EJ21" s="197"/>
      <c r="EK21" s="197"/>
      <c r="EL21" s="197"/>
      <c r="EM21" s="197"/>
      <c r="EN21" s="197"/>
      <c r="EO21" s="197"/>
      <c r="EP21" s="197"/>
      <c r="EQ21" s="197"/>
      <c r="ER21" s="197"/>
      <c r="ES21" s="198"/>
      <c r="ET21" s="185" t="s">
        <v>54</v>
      </c>
      <c r="EU21" s="186"/>
      <c r="EV21" s="186"/>
      <c r="EW21" s="186"/>
      <c r="EX21" s="186"/>
      <c r="EY21" s="186"/>
      <c r="EZ21" s="186"/>
      <c r="FA21" s="187"/>
      <c r="FB21" s="183" t="s">
        <v>55</v>
      </c>
      <c r="FC21" s="183"/>
      <c r="FD21" s="183"/>
      <c r="FE21" s="183"/>
      <c r="FF21" s="183"/>
      <c r="FG21" s="183"/>
      <c r="FH21" s="183"/>
      <c r="FI21" s="183"/>
      <c r="FJ21" s="184"/>
    </row>
    <row r="22" spans="1:166" s="6" customFormat="1" ht="23.25" customHeight="1" thickBot="1" x14ac:dyDescent="0.25">
      <c r="A22" s="223" t="s">
        <v>193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4"/>
      <c r="U22" s="199" t="s">
        <v>78</v>
      </c>
      <c r="V22" s="183"/>
      <c r="W22" s="183"/>
      <c r="X22" s="183"/>
      <c r="Y22" s="183"/>
      <c r="Z22" s="183"/>
      <c r="AA22" s="183"/>
      <c r="AB22" s="183"/>
      <c r="AC22" s="183"/>
      <c r="AD22" s="192" t="s">
        <v>52</v>
      </c>
      <c r="AE22" s="183"/>
      <c r="AF22" s="183"/>
      <c r="AG22" s="183"/>
      <c r="AH22" s="183"/>
      <c r="AI22" s="183"/>
      <c r="AJ22" s="183"/>
      <c r="AK22" s="183"/>
      <c r="AL22" s="184"/>
      <c r="AM22" s="192" t="s">
        <v>53</v>
      </c>
      <c r="AN22" s="183"/>
      <c r="AO22" s="183"/>
      <c r="AP22" s="183"/>
      <c r="AQ22" s="183"/>
      <c r="AR22" s="183"/>
      <c r="AS22" s="183"/>
      <c r="AT22" s="183"/>
      <c r="AU22" s="184"/>
      <c r="AV22" s="225" t="str">
        <f>Лист1!U45</f>
        <v>1410202270</v>
      </c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7"/>
      <c r="BH22" s="225" t="str">
        <f>Лист1!AH45</f>
        <v>244</v>
      </c>
      <c r="BI22" s="226"/>
      <c r="BJ22" s="226"/>
      <c r="BK22" s="226"/>
      <c r="BL22" s="226"/>
      <c r="BM22" s="226"/>
      <c r="BN22" s="226"/>
      <c r="BO22" s="226"/>
      <c r="BP22" s="227"/>
      <c r="BQ22" s="225" t="str">
        <f>Лист1!AQ45</f>
        <v>227</v>
      </c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7"/>
      <c r="CE22" s="196">
        <f>Лист1!BG45</f>
        <v>4500</v>
      </c>
      <c r="CF22" s="197"/>
      <c r="CG22" s="197"/>
      <c r="CH22" s="197"/>
      <c r="CI22" s="197"/>
      <c r="CJ22" s="197"/>
      <c r="CK22" s="197"/>
      <c r="CL22" s="197"/>
      <c r="CM22" s="197"/>
      <c r="CN22" s="197"/>
      <c r="CO22" s="198"/>
      <c r="CP22" s="185" t="s">
        <v>54</v>
      </c>
      <c r="CQ22" s="186"/>
      <c r="CR22" s="186"/>
      <c r="CS22" s="186"/>
      <c r="CT22" s="186"/>
      <c r="CU22" s="186"/>
      <c r="CV22" s="186"/>
      <c r="CW22" s="187"/>
      <c r="CX22" s="183" t="s">
        <v>76</v>
      </c>
      <c r="CY22" s="183"/>
      <c r="CZ22" s="183"/>
      <c r="DA22" s="183"/>
      <c r="DB22" s="183"/>
      <c r="DC22" s="183"/>
      <c r="DD22" s="183"/>
      <c r="DE22" s="183"/>
      <c r="DF22" s="184"/>
      <c r="DG22" s="228">
        <f t="shared" si="0"/>
        <v>0</v>
      </c>
      <c r="DH22" s="229"/>
      <c r="DI22" s="229"/>
      <c r="DJ22" s="229"/>
      <c r="DK22" s="229"/>
      <c r="DL22" s="229"/>
      <c r="DM22" s="229"/>
      <c r="DN22" s="229"/>
      <c r="DO22" s="229"/>
      <c r="DP22" s="229"/>
      <c r="DQ22" s="230"/>
      <c r="DR22" s="185" t="s">
        <v>54</v>
      </c>
      <c r="DS22" s="186"/>
      <c r="DT22" s="186"/>
      <c r="DU22" s="186"/>
      <c r="DV22" s="186"/>
      <c r="DW22" s="186"/>
      <c r="DX22" s="186"/>
      <c r="DY22" s="187"/>
      <c r="DZ22" s="183" t="s">
        <v>76</v>
      </c>
      <c r="EA22" s="183"/>
      <c r="EB22" s="183"/>
      <c r="EC22" s="183"/>
      <c r="ED22" s="183"/>
      <c r="EE22" s="183"/>
      <c r="EF22" s="183"/>
      <c r="EG22" s="183"/>
      <c r="EH22" s="184"/>
      <c r="EI22" s="196">
        <f>Лист1!DS45</f>
        <v>4500</v>
      </c>
      <c r="EJ22" s="197"/>
      <c r="EK22" s="197"/>
      <c r="EL22" s="197"/>
      <c r="EM22" s="197"/>
      <c r="EN22" s="197"/>
      <c r="EO22" s="197"/>
      <c r="EP22" s="197"/>
      <c r="EQ22" s="197"/>
      <c r="ER22" s="197"/>
      <c r="ES22" s="198"/>
      <c r="ET22" s="185" t="s">
        <v>54</v>
      </c>
      <c r="EU22" s="186"/>
      <c r="EV22" s="186"/>
      <c r="EW22" s="186"/>
      <c r="EX22" s="186"/>
      <c r="EY22" s="186"/>
      <c r="EZ22" s="186"/>
      <c r="FA22" s="187"/>
      <c r="FB22" s="183" t="s">
        <v>76</v>
      </c>
      <c r="FC22" s="183"/>
      <c r="FD22" s="183"/>
      <c r="FE22" s="183"/>
      <c r="FF22" s="183"/>
      <c r="FG22" s="183"/>
      <c r="FH22" s="183"/>
      <c r="FI22" s="183"/>
      <c r="FJ22" s="184"/>
    </row>
    <row r="23" spans="1:166" s="6" customFormat="1" ht="21.75" customHeight="1" thickBot="1" x14ac:dyDescent="0.25">
      <c r="A23" s="223" t="s">
        <v>77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4"/>
      <c r="U23" s="199" t="s">
        <v>79</v>
      </c>
      <c r="V23" s="183"/>
      <c r="W23" s="183"/>
      <c r="X23" s="183"/>
      <c r="Y23" s="183"/>
      <c r="Z23" s="183"/>
      <c r="AA23" s="183"/>
      <c r="AB23" s="183"/>
      <c r="AC23" s="183"/>
      <c r="AD23" s="192" t="s">
        <v>52</v>
      </c>
      <c r="AE23" s="183"/>
      <c r="AF23" s="183"/>
      <c r="AG23" s="183"/>
      <c r="AH23" s="183"/>
      <c r="AI23" s="183"/>
      <c r="AJ23" s="183"/>
      <c r="AK23" s="183"/>
      <c r="AL23" s="184"/>
      <c r="AM23" s="192" t="s">
        <v>53</v>
      </c>
      <c r="AN23" s="183"/>
      <c r="AO23" s="183"/>
      <c r="AP23" s="183"/>
      <c r="AQ23" s="183"/>
      <c r="AR23" s="183"/>
      <c r="AS23" s="183"/>
      <c r="AT23" s="183"/>
      <c r="AU23" s="184"/>
      <c r="AV23" s="225" t="str">
        <f>Лист1!U46</f>
        <v>1920202590</v>
      </c>
      <c r="AW23" s="226"/>
      <c r="AX23" s="226"/>
      <c r="AY23" s="226"/>
      <c r="AZ23" s="226"/>
      <c r="BA23" s="226"/>
      <c r="BB23" s="226"/>
      <c r="BC23" s="226"/>
      <c r="BD23" s="226"/>
      <c r="BE23" s="226"/>
      <c r="BF23" s="226"/>
      <c r="BG23" s="227"/>
      <c r="BH23" s="225" t="str">
        <f>Лист1!AH46</f>
        <v>244</v>
      </c>
      <c r="BI23" s="226"/>
      <c r="BJ23" s="226"/>
      <c r="BK23" s="226"/>
      <c r="BL23" s="226"/>
      <c r="BM23" s="226"/>
      <c r="BN23" s="226"/>
      <c r="BO23" s="226"/>
      <c r="BP23" s="227"/>
      <c r="BQ23" s="225" t="str">
        <f>Лист1!AQ46</f>
        <v>342</v>
      </c>
      <c r="BR23" s="226"/>
      <c r="BS23" s="226"/>
      <c r="BT23" s="226"/>
      <c r="BU23" s="226"/>
      <c r="BV23" s="226"/>
      <c r="BW23" s="226"/>
      <c r="BX23" s="226"/>
      <c r="BY23" s="226"/>
      <c r="BZ23" s="226"/>
      <c r="CA23" s="226"/>
      <c r="CB23" s="226"/>
      <c r="CC23" s="226"/>
      <c r="CD23" s="227"/>
      <c r="CE23" s="196">
        <f>Лист1!BG46</f>
        <v>411755</v>
      </c>
      <c r="CF23" s="197"/>
      <c r="CG23" s="197"/>
      <c r="CH23" s="197"/>
      <c r="CI23" s="197"/>
      <c r="CJ23" s="197"/>
      <c r="CK23" s="197"/>
      <c r="CL23" s="197"/>
      <c r="CM23" s="197"/>
      <c r="CN23" s="197"/>
      <c r="CO23" s="198"/>
      <c r="CP23" s="185" t="s">
        <v>54</v>
      </c>
      <c r="CQ23" s="186"/>
      <c r="CR23" s="186"/>
      <c r="CS23" s="186"/>
      <c r="CT23" s="186"/>
      <c r="CU23" s="186"/>
      <c r="CV23" s="186"/>
      <c r="CW23" s="187"/>
      <c r="CX23" s="183" t="s">
        <v>55</v>
      </c>
      <c r="CY23" s="183"/>
      <c r="CZ23" s="183"/>
      <c r="DA23" s="183"/>
      <c r="DB23" s="183"/>
      <c r="DC23" s="183"/>
      <c r="DD23" s="183"/>
      <c r="DE23" s="183"/>
      <c r="DF23" s="184"/>
      <c r="DG23" s="228">
        <f t="shared" si="0"/>
        <v>-407678</v>
      </c>
      <c r="DH23" s="229"/>
      <c r="DI23" s="229"/>
      <c r="DJ23" s="229"/>
      <c r="DK23" s="229"/>
      <c r="DL23" s="229"/>
      <c r="DM23" s="229"/>
      <c r="DN23" s="229"/>
      <c r="DO23" s="229"/>
      <c r="DP23" s="229"/>
      <c r="DQ23" s="230"/>
      <c r="DR23" s="185" t="s">
        <v>54</v>
      </c>
      <c r="DS23" s="186"/>
      <c r="DT23" s="186"/>
      <c r="DU23" s="186"/>
      <c r="DV23" s="186"/>
      <c r="DW23" s="186"/>
      <c r="DX23" s="186"/>
      <c r="DY23" s="187"/>
      <c r="DZ23" s="183" t="s">
        <v>55</v>
      </c>
      <c r="EA23" s="183"/>
      <c r="EB23" s="183"/>
      <c r="EC23" s="183"/>
      <c r="ED23" s="183"/>
      <c r="EE23" s="183"/>
      <c r="EF23" s="183"/>
      <c r="EG23" s="183"/>
      <c r="EH23" s="184"/>
      <c r="EI23" s="196">
        <f>Лист1!DS46</f>
        <v>4077</v>
      </c>
      <c r="EJ23" s="197"/>
      <c r="EK23" s="197"/>
      <c r="EL23" s="197"/>
      <c r="EM23" s="197"/>
      <c r="EN23" s="197"/>
      <c r="EO23" s="197"/>
      <c r="EP23" s="197"/>
      <c r="EQ23" s="197"/>
      <c r="ER23" s="197"/>
      <c r="ES23" s="198"/>
      <c r="ET23" s="185" t="s">
        <v>54</v>
      </c>
      <c r="EU23" s="186"/>
      <c r="EV23" s="186"/>
      <c r="EW23" s="186"/>
      <c r="EX23" s="186"/>
      <c r="EY23" s="186"/>
      <c r="EZ23" s="186"/>
      <c r="FA23" s="187"/>
      <c r="FB23" s="183" t="s">
        <v>55</v>
      </c>
      <c r="FC23" s="183"/>
      <c r="FD23" s="183"/>
      <c r="FE23" s="183"/>
      <c r="FF23" s="183"/>
      <c r="FG23" s="183"/>
      <c r="FH23" s="183"/>
      <c r="FI23" s="183"/>
      <c r="FJ23" s="184"/>
    </row>
    <row r="24" spans="1:166" s="6" customFormat="1" ht="21" customHeight="1" thickBot="1" x14ac:dyDescent="0.25">
      <c r="A24" s="223" t="s">
        <v>77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4"/>
      <c r="U24" s="199" t="s">
        <v>81</v>
      </c>
      <c r="V24" s="183"/>
      <c r="W24" s="183"/>
      <c r="X24" s="183"/>
      <c r="Y24" s="183"/>
      <c r="Z24" s="183"/>
      <c r="AA24" s="183"/>
      <c r="AB24" s="183"/>
      <c r="AC24" s="183"/>
      <c r="AD24" s="192" t="s">
        <v>52</v>
      </c>
      <c r="AE24" s="183"/>
      <c r="AF24" s="183"/>
      <c r="AG24" s="183"/>
      <c r="AH24" s="183"/>
      <c r="AI24" s="183"/>
      <c r="AJ24" s="183"/>
      <c r="AK24" s="183"/>
      <c r="AL24" s="184"/>
      <c r="AM24" s="192" t="s">
        <v>53</v>
      </c>
      <c r="AN24" s="183"/>
      <c r="AO24" s="183"/>
      <c r="AP24" s="183"/>
      <c r="AQ24" s="183"/>
      <c r="AR24" s="183"/>
      <c r="AS24" s="183"/>
      <c r="AT24" s="183"/>
      <c r="AU24" s="184"/>
      <c r="AV24" s="225" t="str">
        <f>Лист1!U47</f>
        <v>19202R3040</v>
      </c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7"/>
      <c r="BH24" s="225" t="str">
        <f>Лист1!AH47</f>
        <v>244</v>
      </c>
      <c r="BI24" s="226"/>
      <c r="BJ24" s="226"/>
      <c r="BK24" s="226"/>
      <c r="BL24" s="226"/>
      <c r="BM24" s="226"/>
      <c r="BN24" s="226"/>
      <c r="BO24" s="226"/>
      <c r="BP24" s="227"/>
      <c r="BQ24" s="225" t="str">
        <f>Лист1!AQ47</f>
        <v>342</v>
      </c>
      <c r="BR24" s="226"/>
      <c r="BS24" s="226"/>
      <c r="BT24" s="226"/>
      <c r="BU24" s="226"/>
      <c r="BV24" s="226"/>
      <c r="BW24" s="226"/>
      <c r="BX24" s="226"/>
      <c r="BY24" s="226"/>
      <c r="BZ24" s="226"/>
      <c r="CA24" s="226"/>
      <c r="CB24" s="226"/>
      <c r="CC24" s="226"/>
      <c r="CD24" s="227"/>
      <c r="CE24" s="196">
        <f>Лист1!BG47</f>
        <v>0</v>
      </c>
      <c r="CF24" s="197"/>
      <c r="CG24" s="197"/>
      <c r="CH24" s="197"/>
      <c r="CI24" s="197"/>
      <c r="CJ24" s="197"/>
      <c r="CK24" s="197"/>
      <c r="CL24" s="197"/>
      <c r="CM24" s="197"/>
      <c r="CN24" s="197"/>
      <c r="CO24" s="198"/>
      <c r="CP24" s="185" t="s">
        <v>54</v>
      </c>
      <c r="CQ24" s="186"/>
      <c r="CR24" s="186"/>
      <c r="CS24" s="186"/>
      <c r="CT24" s="186"/>
      <c r="CU24" s="186"/>
      <c r="CV24" s="186"/>
      <c r="CW24" s="187"/>
      <c r="CX24" s="183" t="s">
        <v>55</v>
      </c>
      <c r="CY24" s="183"/>
      <c r="CZ24" s="183"/>
      <c r="DA24" s="183"/>
      <c r="DB24" s="183"/>
      <c r="DC24" s="183"/>
      <c r="DD24" s="183"/>
      <c r="DE24" s="183"/>
      <c r="DF24" s="184"/>
      <c r="DG24" s="228">
        <f t="shared" si="0"/>
        <v>407678</v>
      </c>
      <c r="DH24" s="229"/>
      <c r="DI24" s="229"/>
      <c r="DJ24" s="229"/>
      <c r="DK24" s="229"/>
      <c r="DL24" s="229"/>
      <c r="DM24" s="229"/>
      <c r="DN24" s="229"/>
      <c r="DO24" s="229"/>
      <c r="DP24" s="229"/>
      <c r="DQ24" s="230"/>
      <c r="DR24" s="185" t="s">
        <v>54</v>
      </c>
      <c r="DS24" s="186"/>
      <c r="DT24" s="186"/>
      <c r="DU24" s="186"/>
      <c r="DV24" s="186"/>
      <c r="DW24" s="186"/>
      <c r="DX24" s="186"/>
      <c r="DY24" s="187"/>
      <c r="DZ24" s="183" t="s">
        <v>55</v>
      </c>
      <c r="EA24" s="183"/>
      <c r="EB24" s="183"/>
      <c r="EC24" s="183"/>
      <c r="ED24" s="183"/>
      <c r="EE24" s="183"/>
      <c r="EF24" s="183"/>
      <c r="EG24" s="183"/>
      <c r="EH24" s="184"/>
      <c r="EI24" s="196">
        <f>Лист1!DS47</f>
        <v>407678</v>
      </c>
      <c r="EJ24" s="197"/>
      <c r="EK24" s="197"/>
      <c r="EL24" s="197"/>
      <c r="EM24" s="197"/>
      <c r="EN24" s="197"/>
      <c r="EO24" s="197"/>
      <c r="EP24" s="197"/>
      <c r="EQ24" s="197"/>
      <c r="ER24" s="197"/>
      <c r="ES24" s="198"/>
      <c r="ET24" s="185" t="s">
        <v>54</v>
      </c>
      <c r="EU24" s="186"/>
      <c r="EV24" s="186"/>
      <c r="EW24" s="186"/>
      <c r="EX24" s="186"/>
      <c r="EY24" s="186"/>
      <c r="EZ24" s="186"/>
      <c r="FA24" s="187"/>
      <c r="FB24" s="183" t="s">
        <v>55</v>
      </c>
      <c r="FC24" s="183"/>
      <c r="FD24" s="183"/>
      <c r="FE24" s="183"/>
      <c r="FF24" s="183"/>
      <c r="FG24" s="183"/>
      <c r="FH24" s="183"/>
      <c r="FI24" s="183"/>
      <c r="FJ24" s="184"/>
    </row>
    <row r="25" spans="1:166" s="6" customFormat="1" ht="24" customHeight="1" thickBot="1" x14ac:dyDescent="0.25">
      <c r="A25" s="223" t="s">
        <v>80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4"/>
      <c r="U25" s="199" t="s">
        <v>83</v>
      </c>
      <c r="V25" s="183"/>
      <c r="W25" s="183"/>
      <c r="X25" s="183"/>
      <c r="Y25" s="183"/>
      <c r="Z25" s="183"/>
      <c r="AA25" s="183"/>
      <c r="AB25" s="183"/>
      <c r="AC25" s="183"/>
      <c r="AD25" s="192" t="s">
        <v>52</v>
      </c>
      <c r="AE25" s="183"/>
      <c r="AF25" s="183"/>
      <c r="AG25" s="183"/>
      <c r="AH25" s="183"/>
      <c r="AI25" s="183"/>
      <c r="AJ25" s="183"/>
      <c r="AK25" s="183"/>
      <c r="AL25" s="184"/>
      <c r="AM25" s="192" t="s">
        <v>53</v>
      </c>
      <c r="AN25" s="183"/>
      <c r="AO25" s="183"/>
      <c r="AP25" s="183"/>
      <c r="AQ25" s="183"/>
      <c r="AR25" s="183"/>
      <c r="AS25" s="183"/>
      <c r="AT25" s="183"/>
      <c r="AU25" s="184"/>
      <c r="AV25" s="225" t="str">
        <f>Лист1!U48</f>
        <v>1410203100</v>
      </c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7"/>
      <c r="BH25" s="225" t="str">
        <f>Лист1!AH48</f>
        <v>244</v>
      </c>
      <c r="BI25" s="226"/>
      <c r="BJ25" s="226"/>
      <c r="BK25" s="226"/>
      <c r="BL25" s="226"/>
      <c r="BM25" s="226"/>
      <c r="BN25" s="226"/>
      <c r="BO25" s="226"/>
      <c r="BP25" s="227"/>
      <c r="BQ25" s="225" t="str">
        <f>Лист1!AQ48</f>
        <v>310</v>
      </c>
      <c r="BR25" s="226"/>
      <c r="BS25" s="226"/>
      <c r="BT25" s="226"/>
      <c r="BU25" s="226"/>
      <c r="BV25" s="226"/>
      <c r="BW25" s="226"/>
      <c r="BX25" s="226"/>
      <c r="BY25" s="226"/>
      <c r="BZ25" s="226"/>
      <c r="CA25" s="226"/>
      <c r="CB25" s="226"/>
      <c r="CC25" s="226"/>
      <c r="CD25" s="227"/>
      <c r="CE25" s="196">
        <f>Лист1!BG48</f>
        <v>0</v>
      </c>
      <c r="CF25" s="197"/>
      <c r="CG25" s="197"/>
      <c r="CH25" s="197"/>
      <c r="CI25" s="197"/>
      <c r="CJ25" s="197"/>
      <c r="CK25" s="197"/>
      <c r="CL25" s="197"/>
      <c r="CM25" s="197"/>
      <c r="CN25" s="197"/>
      <c r="CO25" s="198"/>
      <c r="CP25" s="185" t="s">
        <v>54</v>
      </c>
      <c r="CQ25" s="186"/>
      <c r="CR25" s="186"/>
      <c r="CS25" s="186"/>
      <c r="CT25" s="186"/>
      <c r="CU25" s="186"/>
      <c r="CV25" s="186"/>
      <c r="CW25" s="187"/>
      <c r="CX25" s="183" t="s">
        <v>55</v>
      </c>
      <c r="CY25" s="183"/>
      <c r="CZ25" s="183"/>
      <c r="DA25" s="183"/>
      <c r="DB25" s="183"/>
      <c r="DC25" s="183"/>
      <c r="DD25" s="183"/>
      <c r="DE25" s="183"/>
      <c r="DF25" s="184"/>
      <c r="DG25" s="228">
        <f t="shared" si="0"/>
        <v>103800</v>
      </c>
      <c r="DH25" s="229"/>
      <c r="DI25" s="229"/>
      <c r="DJ25" s="229"/>
      <c r="DK25" s="229"/>
      <c r="DL25" s="229"/>
      <c r="DM25" s="229"/>
      <c r="DN25" s="229"/>
      <c r="DO25" s="229"/>
      <c r="DP25" s="229"/>
      <c r="DQ25" s="230"/>
      <c r="DR25" s="185" t="s">
        <v>54</v>
      </c>
      <c r="DS25" s="186"/>
      <c r="DT25" s="186"/>
      <c r="DU25" s="186"/>
      <c r="DV25" s="186"/>
      <c r="DW25" s="186"/>
      <c r="DX25" s="186"/>
      <c r="DY25" s="187"/>
      <c r="DZ25" s="183" t="s">
        <v>55</v>
      </c>
      <c r="EA25" s="183"/>
      <c r="EB25" s="183"/>
      <c r="EC25" s="183"/>
      <c r="ED25" s="183"/>
      <c r="EE25" s="183"/>
      <c r="EF25" s="183"/>
      <c r="EG25" s="183"/>
      <c r="EH25" s="184"/>
      <c r="EI25" s="196">
        <f>Лист1!DS48</f>
        <v>103800</v>
      </c>
      <c r="EJ25" s="197"/>
      <c r="EK25" s="197"/>
      <c r="EL25" s="197"/>
      <c r="EM25" s="197"/>
      <c r="EN25" s="197"/>
      <c r="EO25" s="197"/>
      <c r="EP25" s="197"/>
      <c r="EQ25" s="197"/>
      <c r="ER25" s="197"/>
      <c r="ES25" s="198"/>
      <c r="ET25" s="185" t="s">
        <v>54</v>
      </c>
      <c r="EU25" s="186"/>
      <c r="EV25" s="186"/>
      <c r="EW25" s="186"/>
      <c r="EX25" s="186"/>
      <c r="EY25" s="186"/>
      <c r="EZ25" s="186"/>
      <c r="FA25" s="187"/>
      <c r="FB25" s="183" t="s">
        <v>55</v>
      </c>
      <c r="FC25" s="183"/>
      <c r="FD25" s="183"/>
      <c r="FE25" s="183"/>
      <c r="FF25" s="183"/>
      <c r="FG25" s="183"/>
      <c r="FH25" s="183"/>
      <c r="FI25" s="183"/>
      <c r="FJ25" s="184"/>
    </row>
    <row r="26" spans="1:166" s="6" customFormat="1" ht="21.75" customHeight="1" thickBot="1" x14ac:dyDescent="0.25">
      <c r="A26" s="223" t="s">
        <v>82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4"/>
      <c r="U26" s="199" t="s">
        <v>84</v>
      </c>
      <c r="V26" s="183"/>
      <c r="W26" s="183"/>
      <c r="X26" s="183"/>
      <c r="Y26" s="183"/>
      <c r="Z26" s="183"/>
      <c r="AA26" s="183"/>
      <c r="AB26" s="183"/>
      <c r="AC26" s="183"/>
      <c r="AD26" s="192" t="s">
        <v>52</v>
      </c>
      <c r="AE26" s="183"/>
      <c r="AF26" s="183"/>
      <c r="AG26" s="183"/>
      <c r="AH26" s="183"/>
      <c r="AI26" s="183"/>
      <c r="AJ26" s="183"/>
      <c r="AK26" s="183"/>
      <c r="AL26" s="184"/>
      <c r="AM26" s="192" t="s">
        <v>53</v>
      </c>
      <c r="AN26" s="183"/>
      <c r="AO26" s="183"/>
      <c r="AP26" s="183"/>
      <c r="AQ26" s="183"/>
      <c r="AR26" s="183"/>
      <c r="AS26" s="183"/>
      <c r="AT26" s="183"/>
      <c r="AU26" s="184"/>
      <c r="AV26" s="225" t="str">
        <f>Лист1!U49</f>
        <v>1410203460</v>
      </c>
      <c r="AW26" s="226"/>
      <c r="AX26" s="226"/>
      <c r="AY26" s="226"/>
      <c r="AZ26" s="226"/>
      <c r="BA26" s="226"/>
      <c r="BB26" s="226"/>
      <c r="BC26" s="226"/>
      <c r="BD26" s="226"/>
      <c r="BE26" s="226"/>
      <c r="BF26" s="226"/>
      <c r="BG26" s="227"/>
      <c r="BH26" s="225" t="str">
        <f>Лист1!AH49</f>
        <v>244</v>
      </c>
      <c r="BI26" s="226"/>
      <c r="BJ26" s="226"/>
      <c r="BK26" s="226"/>
      <c r="BL26" s="226"/>
      <c r="BM26" s="226"/>
      <c r="BN26" s="226"/>
      <c r="BO26" s="226"/>
      <c r="BP26" s="227"/>
      <c r="BQ26" s="225" t="str">
        <f>Лист1!AQ49</f>
        <v>346</v>
      </c>
      <c r="BR26" s="226"/>
      <c r="BS26" s="226"/>
      <c r="BT26" s="226"/>
      <c r="BU26" s="226"/>
      <c r="BV26" s="226"/>
      <c r="BW26" s="226"/>
      <c r="BX26" s="226"/>
      <c r="BY26" s="226"/>
      <c r="BZ26" s="226"/>
      <c r="CA26" s="226"/>
      <c r="CB26" s="226"/>
      <c r="CC26" s="226"/>
      <c r="CD26" s="227"/>
      <c r="CE26" s="196">
        <f>Лист1!BG49</f>
        <v>24640</v>
      </c>
      <c r="CF26" s="197"/>
      <c r="CG26" s="197"/>
      <c r="CH26" s="197"/>
      <c r="CI26" s="197"/>
      <c r="CJ26" s="197"/>
      <c r="CK26" s="197"/>
      <c r="CL26" s="197"/>
      <c r="CM26" s="197"/>
      <c r="CN26" s="197"/>
      <c r="CO26" s="198"/>
      <c r="CP26" s="185" t="s">
        <v>54</v>
      </c>
      <c r="CQ26" s="186"/>
      <c r="CR26" s="186"/>
      <c r="CS26" s="186"/>
      <c r="CT26" s="186"/>
      <c r="CU26" s="186"/>
      <c r="CV26" s="186"/>
      <c r="CW26" s="187"/>
      <c r="CX26" s="183" t="s">
        <v>55</v>
      </c>
      <c r="CY26" s="183"/>
      <c r="CZ26" s="183"/>
      <c r="DA26" s="183"/>
      <c r="DB26" s="183"/>
      <c r="DC26" s="183"/>
      <c r="DD26" s="183"/>
      <c r="DE26" s="183"/>
      <c r="DF26" s="184"/>
      <c r="DG26" s="228">
        <f t="shared" si="0"/>
        <v>0</v>
      </c>
      <c r="DH26" s="229"/>
      <c r="DI26" s="229"/>
      <c r="DJ26" s="229"/>
      <c r="DK26" s="229"/>
      <c r="DL26" s="229"/>
      <c r="DM26" s="229"/>
      <c r="DN26" s="229"/>
      <c r="DO26" s="229"/>
      <c r="DP26" s="229"/>
      <c r="DQ26" s="230"/>
      <c r="DR26" s="185" t="s">
        <v>54</v>
      </c>
      <c r="DS26" s="186"/>
      <c r="DT26" s="186"/>
      <c r="DU26" s="186"/>
      <c r="DV26" s="186"/>
      <c r="DW26" s="186"/>
      <c r="DX26" s="186"/>
      <c r="DY26" s="187"/>
      <c r="DZ26" s="183" t="s">
        <v>55</v>
      </c>
      <c r="EA26" s="183"/>
      <c r="EB26" s="183"/>
      <c r="EC26" s="183"/>
      <c r="ED26" s="183"/>
      <c r="EE26" s="183"/>
      <c r="EF26" s="183"/>
      <c r="EG26" s="183"/>
      <c r="EH26" s="184"/>
      <c r="EI26" s="196">
        <f>Лист1!DS49</f>
        <v>24640</v>
      </c>
      <c r="EJ26" s="197"/>
      <c r="EK26" s="197"/>
      <c r="EL26" s="197"/>
      <c r="EM26" s="197"/>
      <c r="EN26" s="197"/>
      <c r="EO26" s="197"/>
      <c r="EP26" s="197"/>
      <c r="EQ26" s="197"/>
      <c r="ER26" s="197"/>
      <c r="ES26" s="198"/>
      <c r="ET26" s="185" t="s">
        <v>54</v>
      </c>
      <c r="EU26" s="186"/>
      <c r="EV26" s="186"/>
      <c r="EW26" s="186"/>
      <c r="EX26" s="186"/>
      <c r="EY26" s="186"/>
      <c r="EZ26" s="186"/>
      <c r="FA26" s="187"/>
      <c r="FB26" s="183" t="s">
        <v>55</v>
      </c>
      <c r="FC26" s="183"/>
      <c r="FD26" s="183"/>
      <c r="FE26" s="183"/>
      <c r="FF26" s="183"/>
      <c r="FG26" s="183"/>
      <c r="FH26" s="183"/>
      <c r="FI26" s="183"/>
      <c r="FJ26" s="184"/>
    </row>
    <row r="27" spans="1:166" s="6" customFormat="1" ht="21.75" customHeight="1" thickBot="1" x14ac:dyDescent="0.25">
      <c r="A27" s="223" t="s">
        <v>82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4"/>
      <c r="U27" s="199" t="s">
        <v>85</v>
      </c>
      <c r="V27" s="183"/>
      <c r="W27" s="183"/>
      <c r="X27" s="183"/>
      <c r="Y27" s="183"/>
      <c r="Z27" s="183"/>
      <c r="AA27" s="183"/>
      <c r="AB27" s="183"/>
      <c r="AC27" s="183"/>
      <c r="AD27" s="192" t="s">
        <v>52</v>
      </c>
      <c r="AE27" s="183"/>
      <c r="AF27" s="183"/>
      <c r="AG27" s="183"/>
      <c r="AH27" s="183"/>
      <c r="AI27" s="183"/>
      <c r="AJ27" s="183"/>
      <c r="AK27" s="183"/>
      <c r="AL27" s="184"/>
      <c r="AM27" s="192" t="s">
        <v>53</v>
      </c>
      <c r="AN27" s="183"/>
      <c r="AO27" s="183"/>
      <c r="AP27" s="183"/>
      <c r="AQ27" s="183"/>
      <c r="AR27" s="183"/>
      <c r="AS27" s="183"/>
      <c r="AT27" s="183"/>
      <c r="AU27" s="184"/>
      <c r="AV27" s="225" t="str">
        <f>Лист1!U50</f>
        <v>1920206590</v>
      </c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7"/>
      <c r="BH27" s="225" t="str">
        <f>Лист1!AH50</f>
        <v>244</v>
      </c>
      <c r="BI27" s="226"/>
      <c r="BJ27" s="226"/>
      <c r="BK27" s="226"/>
      <c r="BL27" s="226"/>
      <c r="BM27" s="226"/>
      <c r="BN27" s="226"/>
      <c r="BO27" s="226"/>
      <c r="BP27" s="227"/>
      <c r="BQ27" s="225" t="str">
        <f>Лист1!AQ50</f>
        <v>346</v>
      </c>
      <c r="BR27" s="226"/>
      <c r="BS27" s="226"/>
      <c r="BT27" s="226"/>
      <c r="BU27" s="226"/>
      <c r="BV27" s="226"/>
      <c r="BW27" s="226"/>
      <c r="BX27" s="226"/>
      <c r="BY27" s="226"/>
      <c r="BZ27" s="226"/>
      <c r="CA27" s="226"/>
      <c r="CB27" s="226"/>
      <c r="CC27" s="226"/>
      <c r="CD27" s="227"/>
      <c r="CE27" s="196">
        <f>Лист1!BG50</f>
        <v>9900</v>
      </c>
      <c r="CF27" s="197"/>
      <c r="CG27" s="197"/>
      <c r="CH27" s="197"/>
      <c r="CI27" s="197"/>
      <c r="CJ27" s="197"/>
      <c r="CK27" s="197"/>
      <c r="CL27" s="197"/>
      <c r="CM27" s="197"/>
      <c r="CN27" s="197"/>
      <c r="CO27" s="198"/>
      <c r="CP27" s="185" t="s">
        <v>54</v>
      </c>
      <c r="CQ27" s="186"/>
      <c r="CR27" s="186"/>
      <c r="CS27" s="186"/>
      <c r="CT27" s="186"/>
      <c r="CU27" s="186"/>
      <c r="CV27" s="186"/>
      <c r="CW27" s="187"/>
      <c r="CX27" s="183" t="s">
        <v>55</v>
      </c>
      <c r="CY27" s="183"/>
      <c r="CZ27" s="183"/>
      <c r="DA27" s="183"/>
      <c r="DB27" s="183"/>
      <c r="DC27" s="183"/>
      <c r="DD27" s="183"/>
      <c r="DE27" s="183"/>
      <c r="DF27" s="184"/>
      <c r="DG27" s="228">
        <f t="shared" si="0"/>
        <v>0</v>
      </c>
      <c r="DH27" s="229"/>
      <c r="DI27" s="229"/>
      <c r="DJ27" s="229"/>
      <c r="DK27" s="229"/>
      <c r="DL27" s="229"/>
      <c r="DM27" s="229"/>
      <c r="DN27" s="229"/>
      <c r="DO27" s="229"/>
      <c r="DP27" s="229"/>
      <c r="DQ27" s="230"/>
      <c r="DR27" s="185" t="s">
        <v>54</v>
      </c>
      <c r="DS27" s="186"/>
      <c r="DT27" s="186"/>
      <c r="DU27" s="186"/>
      <c r="DV27" s="186"/>
      <c r="DW27" s="186"/>
      <c r="DX27" s="186"/>
      <c r="DY27" s="187"/>
      <c r="DZ27" s="183" t="s">
        <v>55</v>
      </c>
      <c r="EA27" s="183"/>
      <c r="EB27" s="183"/>
      <c r="EC27" s="183"/>
      <c r="ED27" s="183"/>
      <c r="EE27" s="183"/>
      <c r="EF27" s="183"/>
      <c r="EG27" s="183"/>
      <c r="EH27" s="184"/>
      <c r="EI27" s="196">
        <f>Лист1!DS50</f>
        <v>9900</v>
      </c>
      <c r="EJ27" s="197"/>
      <c r="EK27" s="197"/>
      <c r="EL27" s="197"/>
      <c r="EM27" s="197"/>
      <c r="EN27" s="197"/>
      <c r="EO27" s="197"/>
      <c r="EP27" s="197"/>
      <c r="EQ27" s="197"/>
      <c r="ER27" s="197"/>
      <c r="ES27" s="198"/>
      <c r="ET27" s="185" t="s">
        <v>54</v>
      </c>
      <c r="EU27" s="186"/>
      <c r="EV27" s="186"/>
      <c r="EW27" s="186"/>
      <c r="EX27" s="186"/>
      <c r="EY27" s="186"/>
      <c r="EZ27" s="186"/>
      <c r="FA27" s="187"/>
      <c r="FB27" s="183" t="s">
        <v>55</v>
      </c>
      <c r="FC27" s="183"/>
      <c r="FD27" s="183"/>
      <c r="FE27" s="183"/>
      <c r="FF27" s="183"/>
      <c r="FG27" s="183"/>
      <c r="FH27" s="183"/>
      <c r="FI27" s="183"/>
      <c r="FJ27" s="184"/>
    </row>
    <row r="28" spans="1:166" s="7" customFormat="1" ht="21" customHeight="1" thickBot="1" x14ac:dyDescent="0.3">
      <c r="A28" s="223" t="s">
        <v>86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4"/>
      <c r="U28" s="199" t="s">
        <v>87</v>
      </c>
      <c r="V28" s="183"/>
      <c r="W28" s="183"/>
      <c r="X28" s="183"/>
      <c r="Y28" s="183"/>
      <c r="Z28" s="183"/>
      <c r="AA28" s="183"/>
      <c r="AB28" s="183"/>
      <c r="AC28" s="183"/>
      <c r="AD28" s="191" t="s">
        <v>52</v>
      </c>
      <c r="AE28" s="189"/>
      <c r="AF28" s="189"/>
      <c r="AG28" s="189"/>
      <c r="AH28" s="189"/>
      <c r="AI28" s="189"/>
      <c r="AJ28" s="189"/>
      <c r="AK28" s="189"/>
      <c r="AL28" s="190"/>
      <c r="AM28" s="191" t="s">
        <v>53</v>
      </c>
      <c r="AN28" s="189"/>
      <c r="AO28" s="189"/>
      <c r="AP28" s="189"/>
      <c r="AQ28" s="189"/>
      <c r="AR28" s="189"/>
      <c r="AS28" s="189"/>
      <c r="AT28" s="189"/>
      <c r="AU28" s="190"/>
      <c r="AV28" s="225" t="str">
        <f>Лист1!U51</f>
        <v>1410203440</v>
      </c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7"/>
      <c r="BH28" s="225" t="str">
        <f>Лист1!AH51</f>
        <v>244</v>
      </c>
      <c r="BI28" s="226"/>
      <c r="BJ28" s="226"/>
      <c r="BK28" s="226"/>
      <c r="BL28" s="226"/>
      <c r="BM28" s="226"/>
      <c r="BN28" s="226"/>
      <c r="BO28" s="226"/>
      <c r="BP28" s="227"/>
      <c r="BQ28" s="225" t="str">
        <f>Лист1!AQ51</f>
        <v>344</v>
      </c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7"/>
      <c r="CE28" s="196">
        <f>Лист1!BG51</f>
        <v>24510</v>
      </c>
      <c r="CF28" s="197"/>
      <c r="CG28" s="197"/>
      <c r="CH28" s="197"/>
      <c r="CI28" s="197"/>
      <c r="CJ28" s="197"/>
      <c r="CK28" s="197"/>
      <c r="CL28" s="197"/>
      <c r="CM28" s="197"/>
      <c r="CN28" s="197"/>
      <c r="CO28" s="198"/>
      <c r="CP28" s="185" t="s">
        <v>54</v>
      </c>
      <c r="CQ28" s="186"/>
      <c r="CR28" s="186"/>
      <c r="CS28" s="186"/>
      <c r="CT28" s="186"/>
      <c r="CU28" s="186"/>
      <c r="CV28" s="186"/>
      <c r="CW28" s="187"/>
      <c r="CX28" s="183" t="s">
        <v>55</v>
      </c>
      <c r="CY28" s="183"/>
      <c r="CZ28" s="183"/>
      <c r="DA28" s="183"/>
      <c r="DB28" s="183"/>
      <c r="DC28" s="183"/>
      <c r="DD28" s="183"/>
      <c r="DE28" s="183"/>
      <c r="DF28" s="184"/>
      <c r="DG28" s="228">
        <f t="shared" si="0"/>
        <v>0</v>
      </c>
      <c r="DH28" s="229"/>
      <c r="DI28" s="229"/>
      <c r="DJ28" s="229"/>
      <c r="DK28" s="229"/>
      <c r="DL28" s="229"/>
      <c r="DM28" s="229"/>
      <c r="DN28" s="229"/>
      <c r="DO28" s="229"/>
      <c r="DP28" s="229"/>
      <c r="DQ28" s="230"/>
      <c r="DR28" s="185" t="s">
        <v>54</v>
      </c>
      <c r="DS28" s="186"/>
      <c r="DT28" s="186"/>
      <c r="DU28" s="186"/>
      <c r="DV28" s="186"/>
      <c r="DW28" s="186"/>
      <c r="DX28" s="186"/>
      <c r="DY28" s="187"/>
      <c r="DZ28" s="183" t="s">
        <v>55</v>
      </c>
      <c r="EA28" s="183"/>
      <c r="EB28" s="183"/>
      <c r="EC28" s="183"/>
      <c r="ED28" s="183"/>
      <c r="EE28" s="183"/>
      <c r="EF28" s="183"/>
      <c r="EG28" s="183"/>
      <c r="EH28" s="184"/>
      <c r="EI28" s="196">
        <f>Лист1!DS51</f>
        <v>24510</v>
      </c>
      <c r="EJ28" s="197"/>
      <c r="EK28" s="197"/>
      <c r="EL28" s="197"/>
      <c r="EM28" s="197"/>
      <c r="EN28" s="197"/>
      <c r="EO28" s="197"/>
      <c r="EP28" s="197"/>
      <c r="EQ28" s="197"/>
      <c r="ER28" s="197"/>
      <c r="ES28" s="198"/>
      <c r="ET28" s="185" t="s">
        <v>54</v>
      </c>
      <c r="EU28" s="186"/>
      <c r="EV28" s="186"/>
      <c r="EW28" s="186"/>
      <c r="EX28" s="186"/>
      <c r="EY28" s="186"/>
      <c r="EZ28" s="186"/>
      <c r="FA28" s="187"/>
      <c r="FB28" s="183" t="s">
        <v>55</v>
      </c>
      <c r="FC28" s="183"/>
      <c r="FD28" s="183"/>
      <c r="FE28" s="183"/>
      <c r="FF28" s="183"/>
      <c r="FG28" s="183"/>
      <c r="FH28" s="183"/>
      <c r="FI28" s="183"/>
      <c r="FJ28" s="184"/>
    </row>
    <row r="29" spans="1:166" s="7" customFormat="1" ht="19.5" customHeight="1" thickBot="1" x14ac:dyDescent="0.3">
      <c r="A29" s="223" t="s">
        <v>68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4"/>
      <c r="U29" s="199" t="s">
        <v>88</v>
      </c>
      <c r="V29" s="183"/>
      <c r="W29" s="183"/>
      <c r="X29" s="183"/>
      <c r="Y29" s="183"/>
      <c r="Z29" s="183"/>
      <c r="AA29" s="183"/>
      <c r="AB29" s="183"/>
      <c r="AC29" s="183"/>
      <c r="AD29" s="191" t="s">
        <v>52</v>
      </c>
      <c r="AE29" s="189"/>
      <c r="AF29" s="189"/>
      <c r="AG29" s="189"/>
      <c r="AH29" s="189"/>
      <c r="AI29" s="189"/>
      <c r="AJ29" s="189"/>
      <c r="AK29" s="189"/>
      <c r="AL29" s="190"/>
      <c r="AM29" s="191" t="s">
        <v>53</v>
      </c>
      <c r="AN29" s="189"/>
      <c r="AO29" s="189"/>
      <c r="AP29" s="189"/>
      <c r="AQ29" s="189"/>
      <c r="AR29" s="189"/>
      <c r="AS29" s="189"/>
      <c r="AT29" s="189"/>
      <c r="AU29" s="190"/>
      <c r="AV29" s="225" t="str">
        <f>Лист1!U52</f>
        <v>1410202230</v>
      </c>
      <c r="AW29" s="226"/>
      <c r="AX29" s="226"/>
      <c r="AY29" s="226"/>
      <c r="AZ29" s="226"/>
      <c r="BA29" s="226"/>
      <c r="BB29" s="226"/>
      <c r="BC29" s="226"/>
      <c r="BD29" s="226"/>
      <c r="BE29" s="226"/>
      <c r="BF29" s="226"/>
      <c r="BG29" s="227"/>
      <c r="BH29" s="225" t="str">
        <f>Лист1!AH52</f>
        <v>247</v>
      </c>
      <c r="BI29" s="226"/>
      <c r="BJ29" s="226"/>
      <c r="BK29" s="226"/>
      <c r="BL29" s="226"/>
      <c r="BM29" s="226"/>
      <c r="BN29" s="226"/>
      <c r="BO29" s="226"/>
      <c r="BP29" s="227"/>
      <c r="BQ29" s="225" t="str">
        <f>Лист1!AQ52</f>
        <v>223</v>
      </c>
      <c r="BR29" s="226"/>
      <c r="BS29" s="226"/>
      <c r="BT29" s="226"/>
      <c r="BU29" s="226"/>
      <c r="BV29" s="226"/>
      <c r="BW29" s="226"/>
      <c r="BX29" s="226"/>
      <c r="BY29" s="226"/>
      <c r="BZ29" s="226"/>
      <c r="CA29" s="226"/>
      <c r="CB29" s="226"/>
      <c r="CC29" s="226"/>
      <c r="CD29" s="227"/>
      <c r="CE29" s="196">
        <f>Лист1!BG52</f>
        <v>50400</v>
      </c>
      <c r="CF29" s="197"/>
      <c r="CG29" s="197"/>
      <c r="CH29" s="197"/>
      <c r="CI29" s="197"/>
      <c r="CJ29" s="197"/>
      <c r="CK29" s="197"/>
      <c r="CL29" s="197"/>
      <c r="CM29" s="197"/>
      <c r="CN29" s="197"/>
      <c r="CO29" s="198"/>
      <c r="CP29" s="185" t="s">
        <v>54</v>
      </c>
      <c r="CQ29" s="186"/>
      <c r="CR29" s="186"/>
      <c r="CS29" s="186"/>
      <c r="CT29" s="186"/>
      <c r="CU29" s="186"/>
      <c r="CV29" s="186"/>
      <c r="CW29" s="187"/>
      <c r="CX29" s="183" t="s">
        <v>55</v>
      </c>
      <c r="CY29" s="183"/>
      <c r="CZ29" s="183"/>
      <c r="DA29" s="183"/>
      <c r="DB29" s="183"/>
      <c r="DC29" s="183"/>
      <c r="DD29" s="183"/>
      <c r="DE29" s="183"/>
      <c r="DF29" s="184"/>
      <c r="DG29" s="228">
        <f t="shared" si="0"/>
        <v>0</v>
      </c>
      <c r="DH29" s="229"/>
      <c r="DI29" s="229"/>
      <c r="DJ29" s="229"/>
      <c r="DK29" s="229"/>
      <c r="DL29" s="229"/>
      <c r="DM29" s="229"/>
      <c r="DN29" s="229"/>
      <c r="DO29" s="229"/>
      <c r="DP29" s="229"/>
      <c r="DQ29" s="230"/>
      <c r="DR29" s="185" t="s">
        <v>54</v>
      </c>
      <c r="DS29" s="186"/>
      <c r="DT29" s="186"/>
      <c r="DU29" s="186"/>
      <c r="DV29" s="186"/>
      <c r="DW29" s="186"/>
      <c r="DX29" s="186"/>
      <c r="DY29" s="187"/>
      <c r="DZ29" s="183" t="s">
        <v>55</v>
      </c>
      <c r="EA29" s="183"/>
      <c r="EB29" s="183"/>
      <c r="EC29" s="183"/>
      <c r="ED29" s="183"/>
      <c r="EE29" s="183"/>
      <c r="EF29" s="183"/>
      <c r="EG29" s="183"/>
      <c r="EH29" s="184"/>
      <c r="EI29" s="196">
        <f>Лист1!DS52</f>
        <v>50400</v>
      </c>
      <c r="EJ29" s="197"/>
      <c r="EK29" s="197"/>
      <c r="EL29" s="197"/>
      <c r="EM29" s="197"/>
      <c r="EN29" s="197"/>
      <c r="EO29" s="197"/>
      <c r="EP29" s="197"/>
      <c r="EQ29" s="197"/>
      <c r="ER29" s="197"/>
      <c r="ES29" s="198"/>
      <c r="ET29" s="185" t="s">
        <v>54</v>
      </c>
      <c r="EU29" s="186"/>
      <c r="EV29" s="186"/>
      <c r="EW29" s="186"/>
      <c r="EX29" s="186"/>
      <c r="EY29" s="186"/>
      <c r="EZ29" s="186"/>
      <c r="FA29" s="187"/>
      <c r="FB29" s="183" t="s">
        <v>55</v>
      </c>
      <c r="FC29" s="183"/>
      <c r="FD29" s="183"/>
      <c r="FE29" s="183"/>
      <c r="FF29" s="183"/>
      <c r="FG29" s="183"/>
      <c r="FH29" s="183"/>
      <c r="FI29" s="183"/>
      <c r="FJ29" s="184"/>
    </row>
    <row r="30" spans="1:166" s="7" customFormat="1" ht="26.25" customHeight="1" thickBot="1" x14ac:dyDescent="0.3">
      <c r="A30" s="223" t="s">
        <v>75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4"/>
      <c r="U30" s="199" t="s">
        <v>183</v>
      </c>
      <c r="V30" s="183"/>
      <c r="W30" s="183"/>
      <c r="X30" s="183"/>
      <c r="Y30" s="183"/>
      <c r="Z30" s="183"/>
      <c r="AA30" s="183"/>
      <c r="AB30" s="183"/>
      <c r="AC30" s="183"/>
      <c r="AD30" s="191" t="s">
        <v>52</v>
      </c>
      <c r="AE30" s="189"/>
      <c r="AF30" s="189"/>
      <c r="AG30" s="189"/>
      <c r="AH30" s="189"/>
      <c r="AI30" s="189"/>
      <c r="AJ30" s="189"/>
      <c r="AK30" s="189"/>
      <c r="AL30" s="190"/>
      <c r="AM30" s="191" t="s">
        <v>53</v>
      </c>
      <c r="AN30" s="189"/>
      <c r="AO30" s="189"/>
      <c r="AP30" s="189"/>
      <c r="AQ30" s="189"/>
      <c r="AR30" s="189"/>
      <c r="AS30" s="189"/>
      <c r="AT30" s="189"/>
      <c r="AU30" s="190"/>
      <c r="AV30" s="225" t="str">
        <f>Лист1!U53</f>
        <v>1410202280</v>
      </c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  <c r="BG30" s="227"/>
      <c r="BH30" s="225" t="str">
        <f>Лист1!AH53</f>
        <v>244</v>
      </c>
      <c r="BI30" s="226"/>
      <c r="BJ30" s="226"/>
      <c r="BK30" s="226"/>
      <c r="BL30" s="226"/>
      <c r="BM30" s="226"/>
      <c r="BN30" s="226"/>
      <c r="BO30" s="226"/>
      <c r="BP30" s="227"/>
      <c r="BQ30" s="231" t="str">
        <f>Лист1!AQ53</f>
        <v>228</v>
      </c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  <c r="CB30" s="232"/>
      <c r="CC30" s="232"/>
      <c r="CD30" s="233"/>
      <c r="CE30" s="196">
        <f>Лист1!BG53</f>
        <v>0</v>
      </c>
      <c r="CF30" s="197"/>
      <c r="CG30" s="197"/>
      <c r="CH30" s="197"/>
      <c r="CI30" s="197"/>
      <c r="CJ30" s="197"/>
      <c r="CK30" s="197"/>
      <c r="CL30" s="197"/>
      <c r="CM30" s="197"/>
      <c r="CN30" s="197"/>
      <c r="CO30" s="198"/>
      <c r="CP30" s="185" t="s">
        <v>54</v>
      </c>
      <c r="CQ30" s="186"/>
      <c r="CR30" s="186"/>
      <c r="CS30" s="186"/>
      <c r="CT30" s="186"/>
      <c r="CU30" s="186"/>
      <c r="CV30" s="186"/>
      <c r="CW30" s="187"/>
      <c r="CX30" s="183" t="s">
        <v>55</v>
      </c>
      <c r="CY30" s="183"/>
      <c r="CZ30" s="183"/>
      <c r="DA30" s="183"/>
      <c r="DB30" s="183"/>
      <c r="DC30" s="183"/>
      <c r="DD30" s="183"/>
      <c r="DE30" s="183"/>
      <c r="DF30" s="184"/>
      <c r="DG30" s="228">
        <f t="shared" si="0"/>
        <v>170000</v>
      </c>
      <c r="DH30" s="229"/>
      <c r="DI30" s="229"/>
      <c r="DJ30" s="229"/>
      <c r="DK30" s="229"/>
      <c r="DL30" s="229"/>
      <c r="DM30" s="229"/>
      <c r="DN30" s="229"/>
      <c r="DO30" s="229"/>
      <c r="DP30" s="229"/>
      <c r="DQ30" s="230"/>
      <c r="DR30" s="185" t="s">
        <v>54</v>
      </c>
      <c r="DS30" s="186"/>
      <c r="DT30" s="186"/>
      <c r="DU30" s="186"/>
      <c r="DV30" s="186"/>
      <c r="DW30" s="186"/>
      <c r="DX30" s="186"/>
      <c r="DY30" s="187"/>
      <c r="DZ30" s="183" t="s">
        <v>55</v>
      </c>
      <c r="EA30" s="183"/>
      <c r="EB30" s="183"/>
      <c r="EC30" s="183"/>
      <c r="ED30" s="183"/>
      <c r="EE30" s="183"/>
      <c r="EF30" s="183"/>
      <c r="EG30" s="183"/>
      <c r="EH30" s="184"/>
      <c r="EI30" s="196">
        <f>Лист1!DS53</f>
        <v>170000</v>
      </c>
      <c r="EJ30" s="197"/>
      <c r="EK30" s="197"/>
      <c r="EL30" s="197"/>
      <c r="EM30" s="197"/>
      <c r="EN30" s="197"/>
      <c r="EO30" s="197"/>
      <c r="EP30" s="197"/>
      <c r="EQ30" s="197"/>
      <c r="ER30" s="197"/>
      <c r="ES30" s="198"/>
      <c r="ET30" s="185" t="s">
        <v>54</v>
      </c>
      <c r="EU30" s="186"/>
      <c r="EV30" s="186"/>
      <c r="EW30" s="186"/>
      <c r="EX30" s="186"/>
      <c r="EY30" s="186"/>
      <c r="EZ30" s="186"/>
      <c r="FA30" s="187"/>
      <c r="FB30" s="183" t="s">
        <v>55</v>
      </c>
      <c r="FC30" s="183"/>
      <c r="FD30" s="183"/>
      <c r="FE30" s="183"/>
      <c r="FF30" s="183"/>
      <c r="FG30" s="183"/>
      <c r="FH30" s="183"/>
      <c r="FI30" s="183"/>
      <c r="FJ30" s="184"/>
    </row>
    <row r="31" spans="1:166" s="7" customFormat="1" ht="20.25" customHeight="1" thickBot="1" x14ac:dyDescent="0.3">
      <c r="A31" s="223" t="s">
        <v>89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4"/>
      <c r="U31" s="199" t="s">
        <v>90</v>
      </c>
      <c r="V31" s="183"/>
      <c r="W31" s="183"/>
      <c r="X31" s="183"/>
      <c r="Y31" s="183"/>
      <c r="Z31" s="183"/>
      <c r="AA31" s="183"/>
      <c r="AB31" s="183"/>
      <c r="AC31" s="183"/>
      <c r="AD31" s="191" t="s">
        <v>52</v>
      </c>
      <c r="AE31" s="189"/>
      <c r="AF31" s="189"/>
      <c r="AG31" s="189"/>
      <c r="AH31" s="189"/>
      <c r="AI31" s="189"/>
      <c r="AJ31" s="189"/>
      <c r="AK31" s="189"/>
      <c r="AL31" s="190"/>
      <c r="AM31" s="191" t="s">
        <v>53</v>
      </c>
      <c r="AN31" s="189"/>
      <c r="AO31" s="189"/>
      <c r="AP31" s="189"/>
      <c r="AQ31" s="189"/>
      <c r="AR31" s="189"/>
      <c r="AS31" s="189"/>
      <c r="AT31" s="189"/>
      <c r="AU31" s="190"/>
      <c r="AV31" s="225" t="str">
        <f>Лист1!U54</f>
        <v>1410202910</v>
      </c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7"/>
      <c r="BH31" s="225" t="str">
        <f>Лист1!AH54</f>
        <v>851</v>
      </c>
      <c r="BI31" s="226"/>
      <c r="BJ31" s="226"/>
      <c r="BK31" s="226"/>
      <c r="BL31" s="226"/>
      <c r="BM31" s="226"/>
      <c r="BN31" s="226"/>
      <c r="BO31" s="226"/>
      <c r="BP31" s="227"/>
      <c r="BQ31" s="231" t="str">
        <f>Лист1!AQ54</f>
        <v>291</v>
      </c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2"/>
      <c r="CC31" s="232"/>
      <c r="CD31" s="233"/>
      <c r="CE31" s="196">
        <f>Лист1!BG54</f>
        <v>6240</v>
      </c>
      <c r="CF31" s="197"/>
      <c r="CG31" s="197"/>
      <c r="CH31" s="197"/>
      <c r="CI31" s="197"/>
      <c r="CJ31" s="197"/>
      <c r="CK31" s="197"/>
      <c r="CL31" s="197"/>
      <c r="CM31" s="197"/>
      <c r="CN31" s="197"/>
      <c r="CO31" s="198"/>
      <c r="CP31" s="185" t="s">
        <v>54</v>
      </c>
      <c r="CQ31" s="186"/>
      <c r="CR31" s="186"/>
      <c r="CS31" s="186"/>
      <c r="CT31" s="186"/>
      <c r="CU31" s="186"/>
      <c r="CV31" s="186"/>
      <c r="CW31" s="187"/>
      <c r="CX31" s="183" t="s">
        <v>55</v>
      </c>
      <c r="CY31" s="183"/>
      <c r="CZ31" s="183"/>
      <c r="DA31" s="183"/>
      <c r="DB31" s="183"/>
      <c r="DC31" s="183"/>
      <c r="DD31" s="183"/>
      <c r="DE31" s="183"/>
      <c r="DF31" s="184"/>
      <c r="DG31" s="228">
        <f t="shared" si="0"/>
        <v>0</v>
      </c>
      <c r="DH31" s="229"/>
      <c r="DI31" s="229"/>
      <c r="DJ31" s="229"/>
      <c r="DK31" s="229"/>
      <c r="DL31" s="229"/>
      <c r="DM31" s="229"/>
      <c r="DN31" s="229"/>
      <c r="DO31" s="229"/>
      <c r="DP31" s="229"/>
      <c r="DQ31" s="230"/>
      <c r="DR31" s="185" t="s">
        <v>54</v>
      </c>
      <c r="DS31" s="186"/>
      <c r="DT31" s="186"/>
      <c r="DU31" s="186"/>
      <c r="DV31" s="186"/>
      <c r="DW31" s="186"/>
      <c r="DX31" s="186"/>
      <c r="DY31" s="187"/>
      <c r="DZ31" s="183" t="s">
        <v>55</v>
      </c>
      <c r="EA31" s="183"/>
      <c r="EB31" s="183"/>
      <c r="EC31" s="183"/>
      <c r="ED31" s="183"/>
      <c r="EE31" s="183"/>
      <c r="EF31" s="183"/>
      <c r="EG31" s="183"/>
      <c r="EH31" s="184"/>
      <c r="EI31" s="196">
        <f>Лист1!DS54</f>
        <v>6240</v>
      </c>
      <c r="EJ31" s="197"/>
      <c r="EK31" s="197"/>
      <c r="EL31" s="197"/>
      <c r="EM31" s="197"/>
      <c r="EN31" s="197"/>
      <c r="EO31" s="197"/>
      <c r="EP31" s="197"/>
      <c r="EQ31" s="197"/>
      <c r="ER31" s="197"/>
      <c r="ES31" s="198"/>
      <c r="ET31" s="185" t="s">
        <v>54</v>
      </c>
      <c r="EU31" s="186"/>
      <c r="EV31" s="186"/>
      <c r="EW31" s="186"/>
      <c r="EX31" s="186"/>
      <c r="EY31" s="186"/>
      <c r="EZ31" s="186"/>
      <c r="FA31" s="187"/>
      <c r="FB31" s="183" t="s">
        <v>55</v>
      </c>
      <c r="FC31" s="183"/>
      <c r="FD31" s="183"/>
      <c r="FE31" s="183"/>
      <c r="FF31" s="183"/>
      <c r="FG31" s="183"/>
      <c r="FH31" s="183"/>
      <c r="FI31" s="183"/>
      <c r="FJ31" s="184"/>
    </row>
    <row r="32" spans="1:166" s="7" customFormat="1" ht="22.5" customHeight="1" thickBot="1" x14ac:dyDescent="0.3">
      <c r="A32" s="223" t="s">
        <v>192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4"/>
      <c r="U32" s="199" t="s">
        <v>190</v>
      </c>
      <c r="V32" s="183"/>
      <c r="W32" s="183"/>
      <c r="X32" s="183"/>
      <c r="Y32" s="183"/>
      <c r="Z32" s="183"/>
      <c r="AA32" s="183"/>
      <c r="AB32" s="183"/>
      <c r="AC32" s="183"/>
      <c r="AD32" s="191" t="s">
        <v>52</v>
      </c>
      <c r="AE32" s="189"/>
      <c r="AF32" s="189"/>
      <c r="AG32" s="189"/>
      <c r="AH32" s="189"/>
      <c r="AI32" s="189"/>
      <c r="AJ32" s="189"/>
      <c r="AK32" s="189"/>
      <c r="AL32" s="190"/>
      <c r="AM32" s="191" t="s">
        <v>53</v>
      </c>
      <c r="AN32" s="189"/>
      <c r="AO32" s="189"/>
      <c r="AP32" s="189"/>
      <c r="AQ32" s="189"/>
      <c r="AR32" s="189"/>
      <c r="AS32" s="189"/>
      <c r="AT32" s="189"/>
      <c r="AU32" s="190"/>
      <c r="AV32" s="225" t="str">
        <f>Лист1!U56</f>
        <v>1410202920</v>
      </c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7"/>
      <c r="BH32" s="225" t="str">
        <f>Лист1!AH56</f>
        <v>853</v>
      </c>
      <c r="BI32" s="226"/>
      <c r="BJ32" s="226"/>
      <c r="BK32" s="226"/>
      <c r="BL32" s="226"/>
      <c r="BM32" s="226"/>
      <c r="BN32" s="226"/>
      <c r="BO32" s="226"/>
      <c r="BP32" s="227"/>
      <c r="BQ32" s="225" t="str">
        <f>Лист1!AQ56</f>
        <v>292</v>
      </c>
      <c r="BR32" s="226"/>
      <c r="BS32" s="226"/>
      <c r="BT32" s="226"/>
      <c r="BU32" s="226"/>
      <c r="BV32" s="226"/>
      <c r="BW32" s="226"/>
      <c r="BX32" s="226"/>
      <c r="BY32" s="226"/>
      <c r="BZ32" s="226"/>
      <c r="CA32" s="226"/>
      <c r="CB32" s="226"/>
      <c r="CC32" s="226"/>
      <c r="CD32" s="227"/>
      <c r="CE32" s="196">
        <f>Лист1!BG56</f>
        <v>0</v>
      </c>
      <c r="CF32" s="197"/>
      <c r="CG32" s="197"/>
      <c r="CH32" s="197"/>
      <c r="CI32" s="197"/>
      <c r="CJ32" s="197"/>
      <c r="CK32" s="197"/>
      <c r="CL32" s="197"/>
      <c r="CM32" s="197"/>
      <c r="CN32" s="197"/>
      <c r="CO32" s="198"/>
      <c r="CP32" s="185" t="s">
        <v>54</v>
      </c>
      <c r="CQ32" s="186"/>
      <c r="CR32" s="186"/>
      <c r="CS32" s="186"/>
      <c r="CT32" s="186"/>
      <c r="CU32" s="186"/>
      <c r="CV32" s="186"/>
      <c r="CW32" s="187"/>
      <c r="CX32" s="183" t="s">
        <v>55</v>
      </c>
      <c r="CY32" s="183"/>
      <c r="CZ32" s="183"/>
      <c r="DA32" s="183"/>
      <c r="DB32" s="183"/>
      <c r="DC32" s="183"/>
      <c r="DD32" s="183"/>
      <c r="DE32" s="183"/>
      <c r="DF32" s="184"/>
      <c r="DG32" s="228">
        <f t="shared" ref="DG32" si="1">EI32-CE32</f>
        <v>10000</v>
      </c>
      <c r="DH32" s="229"/>
      <c r="DI32" s="229"/>
      <c r="DJ32" s="229"/>
      <c r="DK32" s="229"/>
      <c r="DL32" s="229"/>
      <c r="DM32" s="229"/>
      <c r="DN32" s="229"/>
      <c r="DO32" s="229"/>
      <c r="DP32" s="229"/>
      <c r="DQ32" s="230"/>
      <c r="DR32" s="185" t="s">
        <v>54</v>
      </c>
      <c r="DS32" s="186"/>
      <c r="DT32" s="186"/>
      <c r="DU32" s="186"/>
      <c r="DV32" s="186"/>
      <c r="DW32" s="186"/>
      <c r="DX32" s="186"/>
      <c r="DY32" s="187"/>
      <c r="DZ32" s="183" t="s">
        <v>55</v>
      </c>
      <c r="EA32" s="183"/>
      <c r="EB32" s="183"/>
      <c r="EC32" s="183"/>
      <c r="ED32" s="183"/>
      <c r="EE32" s="183"/>
      <c r="EF32" s="183"/>
      <c r="EG32" s="183"/>
      <c r="EH32" s="184"/>
      <c r="EI32" s="196">
        <f>Лист1!DS56</f>
        <v>10000</v>
      </c>
      <c r="EJ32" s="197"/>
      <c r="EK32" s="197"/>
      <c r="EL32" s="197"/>
      <c r="EM32" s="197"/>
      <c r="EN32" s="197"/>
      <c r="EO32" s="197"/>
      <c r="EP32" s="197"/>
      <c r="EQ32" s="197"/>
      <c r="ER32" s="197"/>
      <c r="ES32" s="198"/>
      <c r="ET32" s="185" t="s">
        <v>54</v>
      </c>
      <c r="EU32" s="186"/>
      <c r="EV32" s="186"/>
      <c r="EW32" s="186"/>
      <c r="EX32" s="186"/>
      <c r="EY32" s="186"/>
      <c r="EZ32" s="186"/>
      <c r="FA32" s="187"/>
      <c r="FB32" s="183" t="s">
        <v>55</v>
      </c>
      <c r="FC32" s="183"/>
      <c r="FD32" s="183"/>
      <c r="FE32" s="183"/>
      <c r="FF32" s="183"/>
      <c r="FG32" s="183"/>
      <c r="FH32" s="183"/>
      <c r="FI32" s="183"/>
      <c r="FJ32" s="184"/>
    </row>
    <row r="33" spans="1:179" s="7" customFormat="1" ht="24.75" customHeight="1" thickBot="1" x14ac:dyDescent="0.3">
      <c r="A33" s="223" t="s">
        <v>66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4"/>
      <c r="U33" s="199" t="s">
        <v>191</v>
      </c>
      <c r="V33" s="183"/>
      <c r="W33" s="183"/>
      <c r="X33" s="183"/>
      <c r="Y33" s="183"/>
      <c r="Z33" s="183"/>
      <c r="AA33" s="183"/>
      <c r="AB33" s="183"/>
      <c r="AC33" s="183"/>
      <c r="AD33" s="191" t="s">
        <v>52</v>
      </c>
      <c r="AE33" s="189"/>
      <c r="AF33" s="189"/>
      <c r="AG33" s="189"/>
      <c r="AH33" s="189"/>
      <c r="AI33" s="189"/>
      <c r="AJ33" s="189"/>
      <c r="AK33" s="189"/>
      <c r="AL33" s="190"/>
      <c r="AM33" s="191" t="s">
        <v>189</v>
      </c>
      <c r="AN33" s="189"/>
      <c r="AO33" s="189"/>
      <c r="AP33" s="189"/>
      <c r="AQ33" s="189"/>
      <c r="AR33" s="189"/>
      <c r="AS33" s="189"/>
      <c r="AT33" s="189"/>
      <c r="AU33" s="190"/>
      <c r="AV33" s="225" t="str">
        <f>Лист1!U57</f>
        <v>1410202260</v>
      </c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227"/>
      <c r="BH33" s="225" t="str">
        <f>Лист1!AH57</f>
        <v>244</v>
      </c>
      <c r="BI33" s="226"/>
      <c r="BJ33" s="226"/>
      <c r="BK33" s="226"/>
      <c r="BL33" s="226"/>
      <c r="BM33" s="226"/>
      <c r="BN33" s="226"/>
      <c r="BO33" s="226"/>
      <c r="BP33" s="227"/>
      <c r="BQ33" s="225" t="str">
        <f>Лист1!AQ57</f>
        <v>226</v>
      </c>
      <c r="BR33" s="226"/>
      <c r="BS33" s="226"/>
      <c r="BT33" s="226"/>
      <c r="BU33" s="226"/>
      <c r="BV33" s="226"/>
      <c r="BW33" s="226"/>
      <c r="BX33" s="226"/>
      <c r="BY33" s="226"/>
      <c r="BZ33" s="226"/>
      <c r="CA33" s="226"/>
      <c r="CB33" s="226"/>
      <c r="CC33" s="226"/>
      <c r="CD33" s="227"/>
      <c r="CE33" s="196">
        <f>Лист1!BG57</f>
        <v>0</v>
      </c>
      <c r="CF33" s="197"/>
      <c r="CG33" s="197"/>
      <c r="CH33" s="197"/>
      <c r="CI33" s="197"/>
      <c r="CJ33" s="197"/>
      <c r="CK33" s="197"/>
      <c r="CL33" s="197"/>
      <c r="CM33" s="197"/>
      <c r="CN33" s="197"/>
      <c r="CO33" s="198"/>
      <c r="CP33" s="185" t="s">
        <v>54</v>
      </c>
      <c r="CQ33" s="186"/>
      <c r="CR33" s="186"/>
      <c r="CS33" s="186"/>
      <c r="CT33" s="186"/>
      <c r="CU33" s="186"/>
      <c r="CV33" s="186"/>
      <c r="CW33" s="187"/>
      <c r="CX33" s="183" t="s">
        <v>55</v>
      </c>
      <c r="CY33" s="183"/>
      <c r="CZ33" s="183"/>
      <c r="DA33" s="183"/>
      <c r="DB33" s="183"/>
      <c r="DC33" s="183"/>
      <c r="DD33" s="183"/>
      <c r="DE33" s="183"/>
      <c r="DF33" s="184"/>
      <c r="DG33" s="228">
        <f t="shared" ref="DG33" si="2">EI33-CE33</f>
        <v>12000</v>
      </c>
      <c r="DH33" s="229"/>
      <c r="DI33" s="229"/>
      <c r="DJ33" s="229"/>
      <c r="DK33" s="229"/>
      <c r="DL33" s="229"/>
      <c r="DM33" s="229"/>
      <c r="DN33" s="229"/>
      <c r="DO33" s="229"/>
      <c r="DP33" s="229"/>
      <c r="DQ33" s="230"/>
      <c r="DR33" s="185" t="s">
        <v>54</v>
      </c>
      <c r="DS33" s="186"/>
      <c r="DT33" s="186"/>
      <c r="DU33" s="186"/>
      <c r="DV33" s="186"/>
      <c r="DW33" s="186"/>
      <c r="DX33" s="186"/>
      <c r="DY33" s="187"/>
      <c r="DZ33" s="183" t="s">
        <v>55</v>
      </c>
      <c r="EA33" s="183"/>
      <c r="EB33" s="183"/>
      <c r="EC33" s="183"/>
      <c r="ED33" s="183"/>
      <c r="EE33" s="183"/>
      <c r="EF33" s="183"/>
      <c r="EG33" s="183"/>
      <c r="EH33" s="184"/>
      <c r="EI33" s="196">
        <f>Лист1!DS57</f>
        <v>12000</v>
      </c>
      <c r="EJ33" s="197"/>
      <c r="EK33" s="197"/>
      <c r="EL33" s="197"/>
      <c r="EM33" s="197"/>
      <c r="EN33" s="197"/>
      <c r="EO33" s="197"/>
      <c r="EP33" s="197"/>
      <c r="EQ33" s="197"/>
      <c r="ER33" s="197"/>
      <c r="ES33" s="198"/>
      <c r="ET33" s="185" t="s">
        <v>54</v>
      </c>
      <c r="EU33" s="186"/>
      <c r="EV33" s="186"/>
      <c r="EW33" s="186"/>
      <c r="EX33" s="186"/>
      <c r="EY33" s="186"/>
      <c r="EZ33" s="186"/>
      <c r="FA33" s="187"/>
      <c r="FB33" s="183" t="s">
        <v>55</v>
      </c>
      <c r="FC33" s="183"/>
      <c r="FD33" s="183"/>
      <c r="FE33" s="183"/>
      <c r="FF33" s="183"/>
      <c r="FG33" s="183"/>
      <c r="FH33" s="183"/>
      <c r="FI33" s="183"/>
      <c r="FJ33" s="184"/>
    </row>
    <row r="34" spans="1:179" s="7" customFormat="1" ht="19.5" customHeight="1" thickBot="1" x14ac:dyDescent="0.3">
      <c r="A34" s="234" t="s">
        <v>91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5"/>
      <c r="AE34" s="236"/>
      <c r="AF34" s="236"/>
      <c r="AG34" s="236"/>
      <c r="AH34" s="236"/>
      <c r="AI34" s="236"/>
      <c r="AJ34" s="236"/>
      <c r="AK34" s="236"/>
      <c r="AL34" s="237"/>
      <c r="AM34" s="238"/>
      <c r="AN34" s="236"/>
      <c r="AO34" s="236"/>
      <c r="AP34" s="236"/>
      <c r="AQ34" s="236"/>
      <c r="AR34" s="236"/>
      <c r="AS34" s="236"/>
      <c r="AT34" s="236"/>
      <c r="AU34" s="237"/>
      <c r="AV34" s="238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7"/>
      <c r="BH34" s="238"/>
      <c r="BI34" s="236"/>
      <c r="BJ34" s="236"/>
      <c r="BK34" s="236"/>
      <c r="BL34" s="236"/>
      <c r="BM34" s="236"/>
      <c r="BN34" s="236"/>
      <c r="BO34" s="236"/>
      <c r="BP34" s="237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42">
        <f>SUM(CE9:CO33)</f>
        <v>9818039</v>
      </c>
      <c r="CF34" s="243"/>
      <c r="CG34" s="243"/>
      <c r="CH34" s="243"/>
      <c r="CI34" s="243"/>
      <c r="CJ34" s="243"/>
      <c r="CK34" s="243"/>
      <c r="CL34" s="243"/>
      <c r="CM34" s="243"/>
      <c r="CN34" s="243"/>
      <c r="CO34" s="244"/>
      <c r="CP34" s="161" t="s">
        <v>92</v>
      </c>
      <c r="CQ34" s="162"/>
      <c r="CR34" s="162"/>
      <c r="CS34" s="162"/>
      <c r="CT34" s="162"/>
      <c r="CU34" s="162"/>
      <c r="CV34" s="162"/>
      <c r="CW34" s="209"/>
      <c r="CX34" s="210" t="s">
        <v>92</v>
      </c>
      <c r="CY34" s="210"/>
      <c r="CZ34" s="210"/>
      <c r="DA34" s="210"/>
      <c r="DB34" s="210"/>
      <c r="DC34" s="210"/>
      <c r="DD34" s="210"/>
      <c r="DE34" s="210"/>
      <c r="DF34" s="210"/>
      <c r="DG34" s="211">
        <f>SUM(DG9:DQ33)</f>
        <v>897275.17999999993</v>
      </c>
      <c r="DH34" s="239"/>
      <c r="DI34" s="239"/>
      <c r="DJ34" s="239"/>
      <c r="DK34" s="239"/>
      <c r="DL34" s="239"/>
      <c r="DM34" s="239"/>
      <c r="DN34" s="239"/>
      <c r="DO34" s="239"/>
      <c r="DP34" s="239"/>
      <c r="DQ34" s="239"/>
      <c r="DR34" s="212" t="s">
        <v>92</v>
      </c>
      <c r="DS34" s="212"/>
      <c r="DT34" s="212"/>
      <c r="DU34" s="212"/>
      <c r="DV34" s="212"/>
      <c r="DW34" s="212"/>
      <c r="DX34" s="212"/>
      <c r="DY34" s="212"/>
      <c r="DZ34" s="210" t="s">
        <v>92</v>
      </c>
      <c r="EA34" s="210"/>
      <c r="EB34" s="210"/>
      <c r="EC34" s="210"/>
      <c r="ED34" s="210"/>
      <c r="EE34" s="210"/>
      <c r="EF34" s="210"/>
      <c r="EG34" s="210"/>
      <c r="EH34" s="210"/>
      <c r="EI34" s="211">
        <f>SUM(EI9:ES33)</f>
        <v>10715314.18</v>
      </c>
      <c r="EJ34" s="239"/>
      <c r="EK34" s="239"/>
      <c r="EL34" s="239"/>
      <c r="EM34" s="239"/>
      <c r="EN34" s="239"/>
      <c r="EO34" s="239"/>
      <c r="EP34" s="239"/>
      <c r="EQ34" s="239"/>
      <c r="ER34" s="239"/>
      <c r="ES34" s="239"/>
      <c r="ET34" s="212" t="s">
        <v>92</v>
      </c>
      <c r="EU34" s="212"/>
      <c r="EV34" s="212"/>
      <c r="EW34" s="212"/>
      <c r="EX34" s="212"/>
      <c r="EY34" s="212"/>
      <c r="EZ34" s="212"/>
      <c r="FA34" s="212"/>
      <c r="FB34" s="191" t="s">
        <v>92</v>
      </c>
      <c r="FC34" s="189"/>
      <c r="FD34" s="189"/>
      <c r="FE34" s="189"/>
      <c r="FF34" s="189"/>
      <c r="FG34" s="189"/>
      <c r="FH34" s="189"/>
      <c r="FI34" s="189"/>
      <c r="FJ34" s="216"/>
    </row>
    <row r="35" spans="1:179" s="7" customFormat="1" ht="18.75" customHeight="1" thickBot="1" x14ac:dyDescent="0.3">
      <c r="BQ35" s="204" t="s">
        <v>93</v>
      </c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40">
        <f>CE34</f>
        <v>9818039</v>
      </c>
      <c r="CF35" s="181"/>
      <c r="CG35" s="181"/>
      <c r="CH35" s="181"/>
      <c r="CI35" s="181"/>
      <c r="CJ35" s="181"/>
      <c r="CK35" s="181"/>
      <c r="CL35" s="181"/>
      <c r="CM35" s="181"/>
      <c r="CN35" s="181"/>
      <c r="CO35" s="182"/>
      <c r="CP35" s="180" t="s">
        <v>92</v>
      </c>
      <c r="CQ35" s="181"/>
      <c r="CR35" s="181"/>
      <c r="CS35" s="181"/>
      <c r="CT35" s="181"/>
      <c r="CU35" s="181"/>
      <c r="CV35" s="181"/>
      <c r="CW35" s="182"/>
      <c r="CX35" s="220" t="s">
        <v>92</v>
      </c>
      <c r="CY35" s="220"/>
      <c r="CZ35" s="220"/>
      <c r="DA35" s="220"/>
      <c r="DB35" s="220"/>
      <c r="DC35" s="220"/>
      <c r="DD35" s="220"/>
      <c r="DE35" s="220"/>
      <c r="DF35" s="220"/>
      <c r="DG35" s="241">
        <f>DG34</f>
        <v>897275.17999999993</v>
      </c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 t="s">
        <v>92</v>
      </c>
      <c r="DS35" s="214"/>
      <c r="DT35" s="214"/>
      <c r="DU35" s="214"/>
      <c r="DV35" s="214"/>
      <c r="DW35" s="214"/>
      <c r="DX35" s="214"/>
      <c r="DY35" s="214"/>
      <c r="DZ35" s="220" t="s">
        <v>92</v>
      </c>
      <c r="EA35" s="220"/>
      <c r="EB35" s="220"/>
      <c r="EC35" s="220"/>
      <c r="ED35" s="220"/>
      <c r="EE35" s="220"/>
      <c r="EF35" s="220"/>
      <c r="EG35" s="220"/>
      <c r="EH35" s="220"/>
      <c r="EI35" s="241">
        <f>EI34</f>
        <v>10715314.18</v>
      </c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 t="s">
        <v>92</v>
      </c>
      <c r="EU35" s="214"/>
      <c r="EV35" s="214"/>
      <c r="EW35" s="214"/>
      <c r="EX35" s="214"/>
      <c r="EY35" s="214"/>
      <c r="EZ35" s="214"/>
      <c r="FA35" s="214"/>
      <c r="FB35" s="200" t="s">
        <v>92</v>
      </c>
      <c r="FC35" s="201"/>
      <c r="FD35" s="201"/>
      <c r="FE35" s="201"/>
      <c r="FF35" s="201"/>
      <c r="FG35" s="201"/>
      <c r="FH35" s="201"/>
      <c r="FI35" s="201"/>
      <c r="FJ35" s="215"/>
    </row>
    <row r="36" spans="1:179" s="109" customFormat="1" ht="64.5" customHeight="1" x14ac:dyDescent="0.2">
      <c r="A36" s="251" t="s">
        <v>94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51"/>
      <c r="CV36" s="251"/>
      <c r="CW36" s="251"/>
      <c r="CX36" s="251"/>
      <c r="CY36" s="251"/>
      <c r="CZ36" s="251"/>
      <c r="DA36" s="251"/>
      <c r="DB36" s="251"/>
      <c r="DC36" s="251"/>
      <c r="DD36" s="251"/>
      <c r="DE36" s="251"/>
      <c r="DF36" s="251"/>
      <c r="DG36" s="251"/>
      <c r="DH36" s="251"/>
      <c r="DI36" s="251"/>
      <c r="DJ36" s="251"/>
      <c r="DK36" s="251"/>
      <c r="DL36" s="251"/>
      <c r="DM36" s="251"/>
      <c r="DN36" s="251"/>
      <c r="DO36" s="251"/>
      <c r="DP36" s="251"/>
      <c r="DQ36" s="251"/>
      <c r="DR36" s="251"/>
      <c r="DS36" s="251"/>
      <c r="DT36" s="251"/>
      <c r="DU36" s="251"/>
      <c r="DV36" s="251"/>
      <c r="DW36" s="251"/>
      <c r="DX36" s="251"/>
      <c r="DY36" s="251"/>
      <c r="DZ36" s="251"/>
      <c r="EA36" s="251"/>
      <c r="EB36" s="251"/>
      <c r="EC36" s="251"/>
      <c r="ED36" s="251"/>
      <c r="EE36" s="251"/>
      <c r="EF36" s="251"/>
      <c r="EG36" s="251"/>
      <c r="EH36" s="251"/>
      <c r="EI36" s="251"/>
      <c r="EJ36" s="251"/>
      <c r="EK36" s="251"/>
      <c r="EL36" s="251"/>
      <c r="EM36" s="251"/>
      <c r="EN36" s="251"/>
      <c r="EO36" s="251"/>
      <c r="EP36" s="251"/>
      <c r="EQ36" s="251"/>
      <c r="ER36" s="251"/>
      <c r="ES36" s="251"/>
      <c r="ET36" s="251"/>
      <c r="EU36" s="251"/>
      <c r="EV36" s="251"/>
      <c r="EW36" s="251"/>
      <c r="EX36" s="251"/>
      <c r="EY36" s="251"/>
      <c r="EZ36" s="251"/>
      <c r="FA36" s="251"/>
      <c r="FB36" s="251"/>
      <c r="FC36" s="251"/>
      <c r="FD36" s="251"/>
      <c r="FE36" s="251"/>
      <c r="FF36" s="251"/>
      <c r="FG36" s="251"/>
      <c r="FH36" s="251"/>
      <c r="FI36" s="251"/>
      <c r="FJ36" s="251"/>
    </row>
    <row r="37" spans="1:179" ht="20.25" customHeight="1" x14ac:dyDescent="0.2"/>
    <row r="38" spans="1:179" s="109" customFormat="1" ht="34.5" customHeight="1" x14ac:dyDescent="0.2">
      <c r="A38" s="252" t="s">
        <v>6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3" t="s">
        <v>33</v>
      </c>
      <c r="V38" s="254"/>
      <c r="W38" s="254"/>
      <c r="X38" s="254"/>
      <c r="Y38" s="254"/>
      <c r="Z38" s="254"/>
      <c r="AA38" s="254"/>
      <c r="AB38" s="254"/>
      <c r="AC38" s="255"/>
      <c r="AD38" s="254" t="s">
        <v>34</v>
      </c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5"/>
      <c r="BQ38" s="253" t="s">
        <v>35</v>
      </c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5"/>
      <c r="CE38" s="262" t="s">
        <v>36</v>
      </c>
      <c r="CF38" s="263"/>
      <c r="CG38" s="263"/>
      <c r="CH38" s="263"/>
      <c r="CI38" s="263"/>
      <c r="CJ38" s="263"/>
      <c r="CK38" s="263"/>
      <c r="CL38" s="263"/>
      <c r="CM38" s="263"/>
      <c r="CN38" s="263"/>
      <c r="CO38" s="263"/>
      <c r="CP38" s="263"/>
      <c r="CQ38" s="263"/>
      <c r="CR38" s="263"/>
      <c r="CS38" s="263"/>
      <c r="CT38" s="263"/>
      <c r="CU38" s="263"/>
      <c r="CV38" s="263"/>
      <c r="CW38" s="263"/>
      <c r="CX38" s="263"/>
      <c r="CY38" s="263"/>
      <c r="CZ38" s="263"/>
      <c r="DA38" s="263"/>
      <c r="DB38" s="263"/>
      <c r="DC38" s="263"/>
      <c r="DD38" s="263"/>
      <c r="DE38" s="263"/>
      <c r="DF38" s="263"/>
      <c r="DG38" s="263"/>
      <c r="DH38" s="263"/>
      <c r="DI38" s="263"/>
      <c r="DJ38" s="263"/>
      <c r="DK38" s="263"/>
      <c r="DL38" s="263"/>
      <c r="DM38" s="263"/>
      <c r="DN38" s="263"/>
      <c r="DO38" s="263"/>
      <c r="DP38" s="263"/>
      <c r="DQ38" s="263"/>
      <c r="DR38" s="263"/>
      <c r="DS38" s="263"/>
      <c r="DT38" s="263"/>
      <c r="DU38" s="263"/>
      <c r="DV38" s="263"/>
      <c r="DW38" s="263"/>
      <c r="DX38" s="263"/>
      <c r="DY38" s="263"/>
      <c r="DZ38" s="263"/>
      <c r="EA38" s="263"/>
      <c r="EB38" s="263"/>
      <c r="EC38" s="263"/>
      <c r="ED38" s="263"/>
      <c r="EE38" s="263"/>
      <c r="EF38" s="263"/>
      <c r="EG38" s="263"/>
      <c r="EH38" s="263"/>
      <c r="EI38" s="263"/>
      <c r="EJ38" s="263"/>
      <c r="EK38" s="263"/>
      <c r="EL38" s="263"/>
      <c r="EM38" s="263"/>
      <c r="EN38" s="263"/>
      <c r="EO38" s="263"/>
      <c r="EP38" s="263"/>
      <c r="EQ38" s="263"/>
      <c r="ER38" s="263"/>
      <c r="ES38" s="263"/>
      <c r="ET38" s="263"/>
      <c r="EU38" s="263"/>
      <c r="EV38" s="263"/>
      <c r="EW38" s="263"/>
      <c r="EX38" s="263"/>
      <c r="EY38" s="263"/>
      <c r="EZ38" s="263"/>
      <c r="FA38" s="263"/>
      <c r="FB38" s="263"/>
      <c r="FC38" s="263"/>
      <c r="FD38" s="263"/>
      <c r="FE38" s="263"/>
      <c r="FF38" s="263"/>
      <c r="FG38" s="263"/>
      <c r="FH38" s="263"/>
      <c r="FI38" s="263"/>
      <c r="FJ38" s="263"/>
    </row>
    <row r="39" spans="1:179" s="109" customFormat="1" ht="26.25" customHeight="1" x14ac:dyDescent="0.2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6"/>
      <c r="V39" s="257"/>
      <c r="W39" s="257"/>
      <c r="X39" s="257"/>
      <c r="Y39" s="257"/>
      <c r="Z39" s="257"/>
      <c r="AA39" s="257"/>
      <c r="AB39" s="257"/>
      <c r="AC39" s="258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  <c r="AS39" s="257"/>
      <c r="AT39" s="257"/>
      <c r="AU39" s="257"/>
      <c r="AV39" s="257"/>
      <c r="AW39" s="257"/>
      <c r="AX39" s="257"/>
      <c r="AY39" s="257"/>
      <c r="AZ39" s="257"/>
      <c r="BA39" s="25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7"/>
      <c r="BP39" s="258"/>
      <c r="BQ39" s="256"/>
      <c r="BR39" s="257"/>
      <c r="BS39" s="257"/>
      <c r="BT39" s="257"/>
      <c r="BU39" s="257"/>
      <c r="BV39" s="257"/>
      <c r="BW39" s="257"/>
      <c r="BX39" s="257"/>
      <c r="BY39" s="257"/>
      <c r="BZ39" s="257"/>
      <c r="CA39" s="257"/>
      <c r="CB39" s="257"/>
      <c r="CC39" s="257"/>
      <c r="CD39" s="257"/>
      <c r="CE39" s="245" t="s">
        <v>37</v>
      </c>
      <c r="CF39" s="246"/>
      <c r="CG39" s="246"/>
      <c r="CH39" s="246"/>
      <c r="CI39" s="246"/>
      <c r="CJ39" s="246"/>
      <c r="CK39" s="246"/>
      <c r="CL39" s="246"/>
      <c r="CM39" s="246"/>
      <c r="CN39" s="246"/>
      <c r="CO39" s="246"/>
      <c r="CP39" s="246"/>
      <c r="CQ39" s="246"/>
      <c r="CR39" s="246"/>
      <c r="CS39" s="246"/>
      <c r="CT39" s="246"/>
      <c r="CU39" s="246"/>
      <c r="CV39" s="246"/>
      <c r="CW39" s="246"/>
      <c r="CX39" s="246"/>
      <c r="CY39" s="246"/>
      <c r="CZ39" s="246"/>
      <c r="DA39" s="246"/>
      <c r="DB39" s="246"/>
      <c r="DC39" s="246"/>
      <c r="DD39" s="246"/>
      <c r="DE39" s="246"/>
      <c r="DF39" s="247"/>
      <c r="DG39" s="245" t="s">
        <v>38</v>
      </c>
      <c r="DH39" s="246"/>
      <c r="DI39" s="246"/>
      <c r="DJ39" s="246"/>
      <c r="DK39" s="246"/>
      <c r="DL39" s="246"/>
      <c r="DM39" s="246"/>
      <c r="DN39" s="246"/>
      <c r="DO39" s="246"/>
      <c r="DP39" s="246"/>
      <c r="DQ39" s="246"/>
      <c r="DR39" s="246"/>
      <c r="DS39" s="246"/>
      <c r="DT39" s="246"/>
      <c r="DU39" s="246"/>
      <c r="DV39" s="246"/>
      <c r="DW39" s="246"/>
      <c r="DX39" s="246"/>
      <c r="DY39" s="246"/>
      <c r="DZ39" s="246"/>
      <c r="EA39" s="246"/>
      <c r="EB39" s="246"/>
      <c r="EC39" s="246"/>
      <c r="ED39" s="246"/>
      <c r="EE39" s="246"/>
      <c r="EF39" s="246"/>
      <c r="EG39" s="246"/>
      <c r="EH39" s="247"/>
      <c r="EI39" s="245" t="s">
        <v>39</v>
      </c>
      <c r="EJ39" s="246"/>
      <c r="EK39" s="246"/>
      <c r="EL39" s="246"/>
      <c r="EM39" s="246"/>
      <c r="EN39" s="246"/>
      <c r="EO39" s="246"/>
      <c r="EP39" s="246"/>
      <c r="EQ39" s="246"/>
      <c r="ER39" s="246"/>
      <c r="ES39" s="246"/>
      <c r="ET39" s="246"/>
      <c r="EU39" s="246"/>
      <c r="EV39" s="246"/>
      <c r="EW39" s="246"/>
      <c r="EX39" s="246"/>
      <c r="EY39" s="246"/>
      <c r="EZ39" s="246"/>
      <c r="FA39" s="246"/>
      <c r="FB39" s="246"/>
      <c r="FC39" s="246"/>
      <c r="FD39" s="246"/>
      <c r="FE39" s="246"/>
      <c r="FF39" s="246"/>
      <c r="FG39" s="246"/>
      <c r="FH39" s="246"/>
      <c r="FI39" s="246"/>
      <c r="FJ39" s="247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112"/>
    </row>
    <row r="40" spans="1:179" s="109" customFormat="1" ht="27" customHeight="1" x14ac:dyDescent="0.2">
      <c r="A40" s="252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6"/>
      <c r="V40" s="257"/>
      <c r="W40" s="257"/>
      <c r="X40" s="257"/>
      <c r="Y40" s="257"/>
      <c r="Z40" s="257"/>
      <c r="AA40" s="257"/>
      <c r="AB40" s="257"/>
      <c r="AC40" s="258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1"/>
      <c r="BQ40" s="256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48" t="s">
        <v>198</v>
      </c>
      <c r="CF40" s="249"/>
      <c r="CG40" s="249"/>
      <c r="CH40" s="249"/>
      <c r="CI40" s="249"/>
      <c r="CJ40" s="249"/>
      <c r="CK40" s="249"/>
      <c r="CL40" s="249"/>
      <c r="CM40" s="249"/>
      <c r="CN40" s="249"/>
      <c r="CO40" s="249"/>
      <c r="CP40" s="249"/>
      <c r="CQ40" s="249"/>
      <c r="CR40" s="249"/>
      <c r="CS40" s="249"/>
      <c r="CT40" s="249"/>
      <c r="CU40" s="249"/>
      <c r="CV40" s="249"/>
      <c r="CW40" s="249"/>
      <c r="CX40" s="249"/>
      <c r="CY40" s="249"/>
      <c r="CZ40" s="249"/>
      <c r="DA40" s="249"/>
      <c r="DB40" s="249"/>
      <c r="DC40" s="249"/>
      <c r="DD40" s="249"/>
      <c r="DE40" s="249"/>
      <c r="DF40" s="250"/>
      <c r="DG40" s="248" t="s">
        <v>41</v>
      </c>
      <c r="DH40" s="249"/>
      <c r="DI40" s="249"/>
      <c r="DJ40" s="249"/>
      <c r="DK40" s="249"/>
      <c r="DL40" s="249"/>
      <c r="DM40" s="249"/>
      <c r="DN40" s="249"/>
      <c r="DO40" s="249"/>
      <c r="DP40" s="249"/>
      <c r="DQ40" s="249"/>
      <c r="DR40" s="249"/>
      <c r="DS40" s="249"/>
      <c r="DT40" s="249"/>
      <c r="DU40" s="249"/>
      <c r="DV40" s="249"/>
      <c r="DW40" s="249"/>
      <c r="DX40" s="249"/>
      <c r="DY40" s="249"/>
      <c r="DZ40" s="249"/>
      <c r="EA40" s="249"/>
      <c r="EB40" s="249"/>
      <c r="EC40" s="249"/>
      <c r="ED40" s="249"/>
      <c r="EE40" s="249"/>
      <c r="EF40" s="249"/>
      <c r="EG40" s="249"/>
      <c r="EH40" s="250"/>
      <c r="EI40" s="248" t="s">
        <v>42</v>
      </c>
      <c r="EJ40" s="249"/>
      <c r="EK40" s="249"/>
      <c r="EL40" s="249"/>
      <c r="EM40" s="249"/>
      <c r="EN40" s="249"/>
      <c r="EO40" s="249"/>
      <c r="EP40" s="249"/>
      <c r="EQ40" s="249"/>
      <c r="ER40" s="249"/>
      <c r="ES40" s="249"/>
      <c r="ET40" s="249"/>
      <c r="EU40" s="249"/>
      <c r="EV40" s="249"/>
      <c r="EW40" s="249"/>
      <c r="EX40" s="249"/>
      <c r="EY40" s="249"/>
      <c r="EZ40" s="249"/>
      <c r="FA40" s="249"/>
      <c r="FB40" s="249"/>
      <c r="FC40" s="249"/>
      <c r="FD40" s="249"/>
      <c r="FE40" s="249"/>
      <c r="FF40" s="249"/>
      <c r="FG40" s="249"/>
      <c r="FH40" s="249"/>
      <c r="FI40" s="249"/>
      <c r="FJ40" s="250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2"/>
    </row>
    <row r="41" spans="1:179" s="109" customFormat="1" ht="47.25" customHeight="1" x14ac:dyDescent="0.2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9"/>
      <c r="V41" s="260"/>
      <c r="W41" s="260"/>
      <c r="X41" s="260"/>
      <c r="Y41" s="260"/>
      <c r="Z41" s="260"/>
      <c r="AA41" s="260"/>
      <c r="AB41" s="260"/>
      <c r="AC41" s="261"/>
      <c r="AD41" s="252" t="s">
        <v>43</v>
      </c>
      <c r="AE41" s="252"/>
      <c r="AF41" s="252"/>
      <c r="AG41" s="252"/>
      <c r="AH41" s="252"/>
      <c r="AI41" s="252"/>
      <c r="AJ41" s="252"/>
      <c r="AK41" s="252"/>
      <c r="AL41" s="264"/>
      <c r="AM41" s="271" t="s">
        <v>44</v>
      </c>
      <c r="AN41" s="252"/>
      <c r="AO41" s="252"/>
      <c r="AP41" s="252"/>
      <c r="AQ41" s="252"/>
      <c r="AR41" s="252"/>
      <c r="AS41" s="252"/>
      <c r="AT41" s="252"/>
      <c r="AU41" s="264"/>
      <c r="AV41" s="271" t="s">
        <v>45</v>
      </c>
      <c r="AW41" s="252"/>
      <c r="AX41" s="252"/>
      <c r="AY41" s="252"/>
      <c r="AZ41" s="252"/>
      <c r="BA41" s="252"/>
      <c r="BB41" s="252"/>
      <c r="BC41" s="252"/>
      <c r="BD41" s="252"/>
      <c r="BE41" s="252"/>
      <c r="BF41" s="252"/>
      <c r="BG41" s="264"/>
      <c r="BH41" s="271" t="s">
        <v>46</v>
      </c>
      <c r="BI41" s="252"/>
      <c r="BJ41" s="252"/>
      <c r="BK41" s="252"/>
      <c r="BL41" s="252"/>
      <c r="BM41" s="252"/>
      <c r="BN41" s="252"/>
      <c r="BO41" s="252"/>
      <c r="BP41" s="264"/>
      <c r="BQ41" s="259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1"/>
      <c r="CE41" s="259" t="s">
        <v>47</v>
      </c>
      <c r="CF41" s="260"/>
      <c r="CG41" s="260"/>
      <c r="CH41" s="260"/>
      <c r="CI41" s="260"/>
      <c r="CJ41" s="260"/>
      <c r="CK41" s="260"/>
      <c r="CL41" s="260"/>
      <c r="CM41" s="260"/>
      <c r="CN41" s="260"/>
      <c r="CO41" s="261"/>
      <c r="CP41" s="259" t="s">
        <v>48</v>
      </c>
      <c r="CQ41" s="260"/>
      <c r="CR41" s="260"/>
      <c r="CS41" s="260"/>
      <c r="CT41" s="260"/>
      <c r="CU41" s="260"/>
      <c r="CV41" s="260"/>
      <c r="CW41" s="261"/>
      <c r="CX41" s="260" t="s">
        <v>49</v>
      </c>
      <c r="CY41" s="260"/>
      <c r="CZ41" s="260"/>
      <c r="DA41" s="260"/>
      <c r="DB41" s="260"/>
      <c r="DC41" s="260"/>
      <c r="DD41" s="260"/>
      <c r="DE41" s="260"/>
      <c r="DF41" s="260"/>
      <c r="DG41" s="259" t="s">
        <v>47</v>
      </c>
      <c r="DH41" s="260"/>
      <c r="DI41" s="260"/>
      <c r="DJ41" s="260"/>
      <c r="DK41" s="260"/>
      <c r="DL41" s="260"/>
      <c r="DM41" s="260"/>
      <c r="DN41" s="260"/>
      <c r="DO41" s="260"/>
      <c r="DP41" s="260"/>
      <c r="DQ41" s="261"/>
      <c r="DR41" s="259" t="s">
        <v>48</v>
      </c>
      <c r="DS41" s="260"/>
      <c r="DT41" s="260"/>
      <c r="DU41" s="260"/>
      <c r="DV41" s="260"/>
      <c r="DW41" s="260"/>
      <c r="DX41" s="260"/>
      <c r="DY41" s="261"/>
      <c r="DZ41" s="260" t="s">
        <v>49</v>
      </c>
      <c r="EA41" s="260"/>
      <c r="EB41" s="260"/>
      <c r="EC41" s="260"/>
      <c r="ED41" s="260"/>
      <c r="EE41" s="260"/>
      <c r="EF41" s="260"/>
      <c r="EG41" s="260"/>
      <c r="EH41" s="260"/>
      <c r="EI41" s="259" t="s">
        <v>47</v>
      </c>
      <c r="EJ41" s="260"/>
      <c r="EK41" s="260"/>
      <c r="EL41" s="260"/>
      <c r="EM41" s="260"/>
      <c r="EN41" s="260"/>
      <c r="EO41" s="260"/>
      <c r="EP41" s="260"/>
      <c r="EQ41" s="260"/>
      <c r="ER41" s="260"/>
      <c r="ES41" s="261"/>
      <c r="ET41" s="259" t="s">
        <v>48</v>
      </c>
      <c r="EU41" s="260"/>
      <c r="EV41" s="260"/>
      <c r="EW41" s="260"/>
      <c r="EX41" s="260"/>
      <c r="EY41" s="260"/>
      <c r="EZ41" s="260"/>
      <c r="FA41" s="261"/>
      <c r="FB41" s="260" t="s">
        <v>49</v>
      </c>
      <c r="FC41" s="260"/>
      <c r="FD41" s="260"/>
      <c r="FE41" s="260"/>
      <c r="FF41" s="260"/>
      <c r="FG41" s="260"/>
      <c r="FH41" s="260"/>
      <c r="FI41" s="260"/>
      <c r="FJ41" s="260"/>
    </row>
    <row r="42" spans="1:179" s="109" customFormat="1" ht="26.25" customHeight="1" thickBot="1" x14ac:dyDescent="0.25">
      <c r="A42" s="269">
        <v>1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70"/>
      <c r="U42" s="267">
        <v>2</v>
      </c>
      <c r="V42" s="265"/>
      <c r="W42" s="265"/>
      <c r="X42" s="265"/>
      <c r="Y42" s="265"/>
      <c r="Z42" s="265"/>
      <c r="AA42" s="265"/>
      <c r="AB42" s="265"/>
      <c r="AC42" s="268"/>
      <c r="AD42" s="265">
        <v>3</v>
      </c>
      <c r="AE42" s="265"/>
      <c r="AF42" s="265"/>
      <c r="AG42" s="265"/>
      <c r="AH42" s="265"/>
      <c r="AI42" s="265"/>
      <c r="AJ42" s="265"/>
      <c r="AK42" s="265"/>
      <c r="AL42" s="268"/>
      <c r="AM42" s="267">
        <v>4</v>
      </c>
      <c r="AN42" s="265"/>
      <c r="AO42" s="265"/>
      <c r="AP42" s="265"/>
      <c r="AQ42" s="265"/>
      <c r="AR42" s="265"/>
      <c r="AS42" s="265"/>
      <c r="AT42" s="265"/>
      <c r="AU42" s="268"/>
      <c r="AV42" s="267">
        <v>5</v>
      </c>
      <c r="AW42" s="265"/>
      <c r="AX42" s="265"/>
      <c r="AY42" s="265"/>
      <c r="AZ42" s="265"/>
      <c r="BA42" s="265"/>
      <c r="BB42" s="265"/>
      <c r="BC42" s="265"/>
      <c r="BD42" s="265"/>
      <c r="BE42" s="265"/>
      <c r="BF42" s="265"/>
      <c r="BG42" s="268"/>
      <c r="BH42" s="267">
        <v>6</v>
      </c>
      <c r="BI42" s="265"/>
      <c r="BJ42" s="265"/>
      <c r="BK42" s="265"/>
      <c r="BL42" s="265"/>
      <c r="BM42" s="265"/>
      <c r="BN42" s="265"/>
      <c r="BO42" s="265"/>
      <c r="BP42" s="268"/>
      <c r="BQ42" s="262">
        <v>7</v>
      </c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3"/>
      <c r="CC42" s="263"/>
      <c r="CD42" s="266"/>
      <c r="CE42" s="262">
        <v>8</v>
      </c>
      <c r="CF42" s="263"/>
      <c r="CG42" s="263"/>
      <c r="CH42" s="263"/>
      <c r="CI42" s="263"/>
      <c r="CJ42" s="263"/>
      <c r="CK42" s="263"/>
      <c r="CL42" s="263"/>
      <c r="CM42" s="263"/>
      <c r="CN42" s="263"/>
      <c r="CO42" s="266"/>
      <c r="CP42" s="267">
        <v>9</v>
      </c>
      <c r="CQ42" s="265"/>
      <c r="CR42" s="265"/>
      <c r="CS42" s="265"/>
      <c r="CT42" s="265"/>
      <c r="CU42" s="265"/>
      <c r="CV42" s="265"/>
      <c r="CW42" s="268"/>
      <c r="CX42" s="265">
        <v>10</v>
      </c>
      <c r="CY42" s="265"/>
      <c r="CZ42" s="265"/>
      <c r="DA42" s="265"/>
      <c r="DB42" s="265"/>
      <c r="DC42" s="265"/>
      <c r="DD42" s="265"/>
      <c r="DE42" s="265"/>
      <c r="DF42" s="265"/>
      <c r="DG42" s="262">
        <v>11</v>
      </c>
      <c r="DH42" s="263"/>
      <c r="DI42" s="263"/>
      <c r="DJ42" s="263"/>
      <c r="DK42" s="263"/>
      <c r="DL42" s="263"/>
      <c r="DM42" s="263"/>
      <c r="DN42" s="263"/>
      <c r="DO42" s="263"/>
      <c r="DP42" s="263"/>
      <c r="DQ42" s="266"/>
      <c r="DR42" s="267">
        <v>12</v>
      </c>
      <c r="DS42" s="265"/>
      <c r="DT42" s="265"/>
      <c r="DU42" s="265"/>
      <c r="DV42" s="265"/>
      <c r="DW42" s="265"/>
      <c r="DX42" s="265"/>
      <c r="DY42" s="268"/>
      <c r="DZ42" s="265">
        <v>13</v>
      </c>
      <c r="EA42" s="265"/>
      <c r="EB42" s="265"/>
      <c r="EC42" s="265"/>
      <c r="ED42" s="265"/>
      <c r="EE42" s="265"/>
      <c r="EF42" s="265"/>
      <c r="EG42" s="265"/>
      <c r="EH42" s="265"/>
      <c r="EI42" s="262">
        <v>14</v>
      </c>
      <c r="EJ42" s="263"/>
      <c r="EK42" s="263"/>
      <c r="EL42" s="263"/>
      <c r="EM42" s="263"/>
      <c r="EN42" s="263"/>
      <c r="EO42" s="263"/>
      <c r="EP42" s="263"/>
      <c r="EQ42" s="263"/>
      <c r="ER42" s="263"/>
      <c r="ES42" s="266"/>
      <c r="ET42" s="267">
        <v>15</v>
      </c>
      <c r="EU42" s="265"/>
      <c r="EV42" s="265"/>
      <c r="EW42" s="265"/>
      <c r="EX42" s="265"/>
      <c r="EY42" s="265"/>
      <c r="EZ42" s="265"/>
      <c r="FA42" s="268"/>
      <c r="FB42" s="265">
        <v>16</v>
      </c>
      <c r="FC42" s="265"/>
      <c r="FD42" s="265"/>
      <c r="FE42" s="265"/>
      <c r="FF42" s="265"/>
      <c r="FG42" s="265"/>
      <c r="FH42" s="265"/>
      <c r="FI42" s="265"/>
      <c r="FJ42" s="265"/>
    </row>
    <row r="43" spans="1:179" s="110" customFormat="1" ht="39" customHeight="1" thickBot="1" x14ac:dyDescent="0.3">
      <c r="A43" s="313" t="s">
        <v>80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4"/>
      <c r="U43" s="315" t="s">
        <v>184</v>
      </c>
      <c r="V43" s="302"/>
      <c r="W43" s="302"/>
      <c r="X43" s="302"/>
      <c r="Y43" s="302"/>
      <c r="Z43" s="302"/>
      <c r="AA43" s="302"/>
      <c r="AB43" s="302"/>
      <c r="AC43" s="302"/>
      <c r="AD43" s="272" t="s">
        <v>52</v>
      </c>
      <c r="AE43" s="273"/>
      <c r="AF43" s="273"/>
      <c r="AG43" s="273"/>
      <c r="AH43" s="273"/>
      <c r="AI43" s="273"/>
      <c r="AJ43" s="273"/>
      <c r="AK43" s="273"/>
      <c r="AL43" s="316"/>
      <c r="AM43" s="272" t="s">
        <v>53</v>
      </c>
      <c r="AN43" s="273"/>
      <c r="AO43" s="273"/>
      <c r="AP43" s="273"/>
      <c r="AQ43" s="273"/>
      <c r="AR43" s="273"/>
      <c r="AS43" s="273"/>
      <c r="AT43" s="273"/>
      <c r="AU43" s="316"/>
      <c r="AV43" s="317">
        <v>310</v>
      </c>
      <c r="AW43" s="318"/>
      <c r="AX43" s="318"/>
      <c r="AY43" s="318"/>
      <c r="AZ43" s="318"/>
      <c r="BA43" s="318"/>
      <c r="BB43" s="318"/>
      <c r="BC43" s="318"/>
      <c r="BD43" s="318"/>
      <c r="BE43" s="318"/>
      <c r="BF43" s="318"/>
      <c r="BG43" s="319"/>
      <c r="BH43" s="317">
        <v>414</v>
      </c>
      <c r="BI43" s="318"/>
      <c r="BJ43" s="318"/>
      <c r="BK43" s="318"/>
      <c r="BL43" s="318"/>
      <c r="BM43" s="318"/>
      <c r="BN43" s="318"/>
      <c r="BO43" s="318"/>
      <c r="BP43" s="319"/>
      <c r="BQ43" s="320">
        <v>414</v>
      </c>
      <c r="BR43" s="321"/>
      <c r="BS43" s="321"/>
      <c r="BT43" s="321"/>
      <c r="BU43" s="321"/>
      <c r="BV43" s="321"/>
      <c r="BW43" s="321"/>
      <c r="BX43" s="321"/>
      <c r="BY43" s="321"/>
      <c r="BZ43" s="321"/>
      <c r="CA43" s="321"/>
      <c r="CB43" s="321"/>
      <c r="CC43" s="321"/>
      <c r="CD43" s="322"/>
      <c r="CE43" s="310">
        <f>Лист1!BG67</f>
        <v>0</v>
      </c>
      <c r="CF43" s="311"/>
      <c r="CG43" s="311"/>
      <c r="CH43" s="311"/>
      <c r="CI43" s="311"/>
      <c r="CJ43" s="311"/>
      <c r="CK43" s="311"/>
      <c r="CL43" s="311"/>
      <c r="CM43" s="311"/>
      <c r="CN43" s="311"/>
      <c r="CO43" s="312"/>
      <c r="CP43" s="307" t="s">
        <v>54</v>
      </c>
      <c r="CQ43" s="308"/>
      <c r="CR43" s="308"/>
      <c r="CS43" s="308"/>
      <c r="CT43" s="308"/>
      <c r="CU43" s="308"/>
      <c r="CV43" s="308"/>
      <c r="CW43" s="309"/>
      <c r="CX43" s="302" t="s">
        <v>55</v>
      </c>
      <c r="CY43" s="302"/>
      <c r="CZ43" s="302"/>
      <c r="DA43" s="302"/>
      <c r="DB43" s="302"/>
      <c r="DC43" s="302"/>
      <c r="DD43" s="302"/>
      <c r="DE43" s="302"/>
      <c r="DF43" s="303"/>
      <c r="DG43" s="304">
        <f t="shared" ref="DG43" si="3">EI43-CE43</f>
        <v>160000</v>
      </c>
      <c r="DH43" s="305"/>
      <c r="DI43" s="305"/>
      <c r="DJ43" s="305"/>
      <c r="DK43" s="305"/>
      <c r="DL43" s="305"/>
      <c r="DM43" s="305"/>
      <c r="DN43" s="305"/>
      <c r="DO43" s="305"/>
      <c r="DP43" s="305"/>
      <c r="DQ43" s="306"/>
      <c r="DR43" s="307" t="s">
        <v>54</v>
      </c>
      <c r="DS43" s="308"/>
      <c r="DT43" s="308"/>
      <c r="DU43" s="308"/>
      <c r="DV43" s="308"/>
      <c r="DW43" s="308"/>
      <c r="DX43" s="308"/>
      <c r="DY43" s="309"/>
      <c r="DZ43" s="302" t="s">
        <v>55</v>
      </c>
      <c r="EA43" s="302"/>
      <c r="EB43" s="302"/>
      <c r="EC43" s="302"/>
      <c r="ED43" s="302"/>
      <c r="EE43" s="302"/>
      <c r="EF43" s="302"/>
      <c r="EG43" s="302"/>
      <c r="EH43" s="303"/>
      <c r="EI43" s="310">
        <f>Лист1!DS55</f>
        <v>160000</v>
      </c>
      <c r="EJ43" s="311"/>
      <c r="EK43" s="311"/>
      <c r="EL43" s="311"/>
      <c r="EM43" s="311"/>
      <c r="EN43" s="311"/>
      <c r="EO43" s="311"/>
      <c r="EP43" s="311"/>
      <c r="EQ43" s="311"/>
      <c r="ER43" s="311"/>
      <c r="ES43" s="312"/>
      <c r="ET43" s="307" t="s">
        <v>54</v>
      </c>
      <c r="EU43" s="308"/>
      <c r="EV43" s="308"/>
      <c r="EW43" s="308"/>
      <c r="EX43" s="308"/>
      <c r="EY43" s="308"/>
      <c r="EZ43" s="308"/>
      <c r="FA43" s="309"/>
      <c r="FB43" s="302" t="s">
        <v>55</v>
      </c>
      <c r="FC43" s="302"/>
      <c r="FD43" s="302"/>
      <c r="FE43" s="302"/>
      <c r="FF43" s="302"/>
      <c r="FG43" s="302"/>
      <c r="FH43" s="302"/>
      <c r="FI43" s="302"/>
      <c r="FJ43" s="303"/>
    </row>
    <row r="44" spans="1:179" s="7" customFormat="1" ht="30" customHeight="1" thickBot="1" x14ac:dyDescent="0.3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4"/>
      <c r="U44" s="203"/>
      <c r="V44" s="201"/>
      <c r="W44" s="201"/>
      <c r="X44" s="201"/>
      <c r="Y44" s="201"/>
      <c r="Z44" s="201"/>
      <c r="AA44" s="201"/>
      <c r="AB44" s="201"/>
      <c r="AC44" s="201"/>
      <c r="AD44" s="191"/>
      <c r="AE44" s="189"/>
      <c r="AF44" s="189"/>
      <c r="AG44" s="189"/>
      <c r="AH44" s="189"/>
      <c r="AI44" s="189"/>
      <c r="AJ44" s="189"/>
      <c r="AK44" s="189"/>
      <c r="AL44" s="190"/>
      <c r="AM44" s="191"/>
      <c r="AN44" s="189"/>
      <c r="AO44" s="189"/>
      <c r="AP44" s="189"/>
      <c r="AQ44" s="189"/>
      <c r="AR44" s="189"/>
      <c r="AS44" s="189"/>
      <c r="AT44" s="189"/>
      <c r="AU44" s="190"/>
      <c r="AV44" s="191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90"/>
      <c r="BH44" s="191"/>
      <c r="BI44" s="189"/>
      <c r="BJ44" s="189"/>
      <c r="BK44" s="189"/>
      <c r="BL44" s="189"/>
      <c r="BM44" s="189"/>
      <c r="BN44" s="189"/>
      <c r="BO44" s="189"/>
      <c r="BP44" s="190"/>
      <c r="BQ44" s="191"/>
      <c r="BR44" s="189"/>
      <c r="BS44" s="189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90"/>
      <c r="CE44" s="193"/>
      <c r="CF44" s="194"/>
      <c r="CG44" s="194"/>
      <c r="CH44" s="194"/>
      <c r="CI44" s="194"/>
      <c r="CJ44" s="194"/>
      <c r="CK44" s="194"/>
      <c r="CL44" s="194"/>
      <c r="CM44" s="194"/>
      <c r="CN44" s="194"/>
      <c r="CO44" s="195"/>
      <c r="CP44" s="161"/>
      <c r="CQ44" s="162"/>
      <c r="CR44" s="162"/>
      <c r="CS44" s="162"/>
      <c r="CT44" s="162"/>
      <c r="CU44" s="162"/>
      <c r="CV44" s="162"/>
      <c r="CW44" s="209"/>
      <c r="CX44" s="189"/>
      <c r="CY44" s="189"/>
      <c r="CZ44" s="189"/>
      <c r="DA44" s="189"/>
      <c r="DB44" s="189"/>
      <c r="DC44" s="189"/>
      <c r="DD44" s="189"/>
      <c r="DE44" s="189"/>
      <c r="DF44" s="190"/>
      <c r="DG44" s="196"/>
      <c r="DH44" s="186"/>
      <c r="DI44" s="186"/>
      <c r="DJ44" s="186"/>
      <c r="DK44" s="186"/>
      <c r="DL44" s="186"/>
      <c r="DM44" s="186"/>
      <c r="DN44" s="186"/>
      <c r="DO44" s="186"/>
      <c r="DP44" s="186"/>
      <c r="DQ44" s="187"/>
      <c r="DR44" s="161"/>
      <c r="DS44" s="162"/>
      <c r="DT44" s="162"/>
      <c r="DU44" s="162"/>
      <c r="DV44" s="162"/>
      <c r="DW44" s="162"/>
      <c r="DX44" s="162"/>
      <c r="DY44" s="209"/>
      <c r="DZ44" s="189"/>
      <c r="EA44" s="189"/>
      <c r="EB44" s="189"/>
      <c r="EC44" s="189"/>
      <c r="ED44" s="189"/>
      <c r="EE44" s="189"/>
      <c r="EF44" s="189"/>
      <c r="EG44" s="189"/>
      <c r="EH44" s="190"/>
      <c r="EI44" s="196"/>
      <c r="EJ44" s="186"/>
      <c r="EK44" s="186"/>
      <c r="EL44" s="186"/>
      <c r="EM44" s="186"/>
      <c r="EN44" s="186"/>
      <c r="EO44" s="186"/>
      <c r="EP44" s="186"/>
      <c r="EQ44" s="186"/>
      <c r="ER44" s="186"/>
      <c r="ES44" s="187"/>
      <c r="ET44" s="161"/>
      <c r="EU44" s="162"/>
      <c r="EV44" s="162"/>
      <c r="EW44" s="162"/>
      <c r="EX44" s="162"/>
      <c r="EY44" s="162"/>
      <c r="EZ44" s="162"/>
      <c r="FA44" s="209"/>
      <c r="FB44" s="191"/>
      <c r="FC44" s="189"/>
      <c r="FD44" s="189"/>
      <c r="FE44" s="189"/>
      <c r="FF44" s="189"/>
      <c r="FG44" s="189"/>
      <c r="FH44" s="189"/>
      <c r="FI44" s="189"/>
      <c r="FJ44" s="216"/>
    </row>
    <row r="45" spans="1:179" s="110" customFormat="1" ht="38.25" customHeight="1" thickBot="1" x14ac:dyDescent="0.3">
      <c r="A45" s="275" t="s">
        <v>91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6"/>
      <c r="AE45" s="277"/>
      <c r="AF45" s="277"/>
      <c r="AG45" s="277"/>
      <c r="AH45" s="277"/>
      <c r="AI45" s="277"/>
      <c r="AJ45" s="277"/>
      <c r="AK45" s="277"/>
      <c r="AL45" s="278"/>
      <c r="AM45" s="279"/>
      <c r="AN45" s="277"/>
      <c r="AO45" s="277"/>
      <c r="AP45" s="277"/>
      <c r="AQ45" s="277"/>
      <c r="AR45" s="277"/>
      <c r="AS45" s="277"/>
      <c r="AT45" s="277"/>
      <c r="AU45" s="278"/>
      <c r="AV45" s="279"/>
      <c r="AW45" s="277"/>
      <c r="AX45" s="277"/>
      <c r="AY45" s="277"/>
      <c r="AZ45" s="277"/>
      <c r="BA45" s="277"/>
      <c r="BB45" s="277"/>
      <c r="BC45" s="277"/>
      <c r="BD45" s="277"/>
      <c r="BE45" s="277"/>
      <c r="BF45" s="277"/>
      <c r="BG45" s="278"/>
      <c r="BH45" s="279"/>
      <c r="BI45" s="277"/>
      <c r="BJ45" s="277"/>
      <c r="BK45" s="277"/>
      <c r="BL45" s="277"/>
      <c r="BM45" s="277"/>
      <c r="BN45" s="277"/>
      <c r="BO45" s="277"/>
      <c r="BP45" s="278"/>
      <c r="BQ45" s="277"/>
      <c r="BR45" s="277"/>
      <c r="BS45" s="277"/>
      <c r="BT45" s="277"/>
      <c r="BU45" s="277"/>
      <c r="BV45" s="277"/>
      <c r="BW45" s="277"/>
      <c r="BX45" s="277"/>
      <c r="BY45" s="277"/>
      <c r="BZ45" s="277"/>
      <c r="CA45" s="277"/>
      <c r="CB45" s="277"/>
      <c r="CC45" s="277"/>
      <c r="CD45" s="277"/>
      <c r="CE45" s="280"/>
      <c r="CF45" s="281"/>
      <c r="CG45" s="281"/>
      <c r="CH45" s="281"/>
      <c r="CI45" s="281"/>
      <c r="CJ45" s="281"/>
      <c r="CK45" s="281"/>
      <c r="CL45" s="281"/>
      <c r="CM45" s="281"/>
      <c r="CN45" s="281"/>
      <c r="CO45" s="282"/>
      <c r="CP45" s="283" t="s">
        <v>92</v>
      </c>
      <c r="CQ45" s="284"/>
      <c r="CR45" s="284"/>
      <c r="CS45" s="284"/>
      <c r="CT45" s="284"/>
      <c r="CU45" s="284"/>
      <c r="CV45" s="284"/>
      <c r="CW45" s="285"/>
      <c r="CX45" s="286" t="s">
        <v>92</v>
      </c>
      <c r="CY45" s="286"/>
      <c r="CZ45" s="286"/>
      <c r="DA45" s="286"/>
      <c r="DB45" s="286"/>
      <c r="DC45" s="286"/>
      <c r="DD45" s="286"/>
      <c r="DE45" s="286"/>
      <c r="DF45" s="286"/>
      <c r="DG45" s="287"/>
      <c r="DH45" s="288"/>
      <c r="DI45" s="288"/>
      <c r="DJ45" s="288"/>
      <c r="DK45" s="288"/>
      <c r="DL45" s="288"/>
      <c r="DM45" s="288"/>
      <c r="DN45" s="288"/>
      <c r="DO45" s="288"/>
      <c r="DP45" s="288"/>
      <c r="DQ45" s="288"/>
      <c r="DR45" s="289" t="s">
        <v>92</v>
      </c>
      <c r="DS45" s="289"/>
      <c r="DT45" s="289"/>
      <c r="DU45" s="289"/>
      <c r="DV45" s="289"/>
      <c r="DW45" s="289"/>
      <c r="DX45" s="289"/>
      <c r="DY45" s="289"/>
      <c r="DZ45" s="286" t="s">
        <v>92</v>
      </c>
      <c r="EA45" s="286"/>
      <c r="EB45" s="286"/>
      <c r="EC45" s="286"/>
      <c r="ED45" s="286"/>
      <c r="EE45" s="286"/>
      <c r="EF45" s="286"/>
      <c r="EG45" s="286"/>
      <c r="EH45" s="286"/>
      <c r="EI45" s="287"/>
      <c r="EJ45" s="288"/>
      <c r="EK45" s="288"/>
      <c r="EL45" s="288"/>
      <c r="EM45" s="288"/>
      <c r="EN45" s="288"/>
      <c r="EO45" s="288"/>
      <c r="EP45" s="288"/>
      <c r="EQ45" s="288"/>
      <c r="ER45" s="288"/>
      <c r="ES45" s="288"/>
      <c r="ET45" s="289" t="s">
        <v>92</v>
      </c>
      <c r="EU45" s="289"/>
      <c r="EV45" s="289"/>
      <c r="EW45" s="289"/>
      <c r="EX45" s="289"/>
      <c r="EY45" s="289"/>
      <c r="EZ45" s="289"/>
      <c r="FA45" s="289"/>
      <c r="FB45" s="272" t="s">
        <v>92</v>
      </c>
      <c r="FC45" s="273"/>
      <c r="FD45" s="273"/>
      <c r="FE45" s="273"/>
      <c r="FF45" s="273"/>
      <c r="FG45" s="273"/>
      <c r="FH45" s="273"/>
      <c r="FI45" s="273"/>
      <c r="FJ45" s="274"/>
    </row>
    <row r="46" spans="1:179" s="110" customFormat="1" ht="32.25" customHeight="1" thickBot="1" x14ac:dyDescent="0.3">
      <c r="BQ46" s="298" t="s">
        <v>93</v>
      </c>
      <c r="BR46" s="298"/>
      <c r="BS46" s="298"/>
      <c r="BT46" s="298"/>
      <c r="BU46" s="298"/>
      <c r="BV46" s="298"/>
      <c r="BW46" s="298"/>
      <c r="BX46" s="298"/>
      <c r="BY46" s="298"/>
      <c r="BZ46" s="298"/>
      <c r="CA46" s="298"/>
      <c r="CB46" s="298"/>
      <c r="CC46" s="298"/>
      <c r="CD46" s="298"/>
      <c r="CE46" s="299">
        <f>CE45</f>
        <v>0</v>
      </c>
      <c r="CF46" s="300"/>
      <c r="CG46" s="300"/>
      <c r="CH46" s="300"/>
      <c r="CI46" s="300"/>
      <c r="CJ46" s="300"/>
      <c r="CK46" s="300"/>
      <c r="CL46" s="300"/>
      <c r="CM46" s="300"/>
      <c r="CN46" s="300"/>
      <c r="CO46" s="301"/>
      <c r="CP46" s="267" t="s">
        <v>92</v>
      </c>
      <c r="CQ46" s="265"/>
      <c r="CR46" s="265"/>
      <c r="CS46" s="265"/>
      <c r="CT46" s="265"/>
      <c r="CU46" s="265"/>
      <c r="CV46" s="265"/>
      <c r="CW46" s="268"/>
      <c r="CX46" s="290" t="s">
        <v>92</v>
      </c>
      <c r="CY46" s="290"/>
      <c r="CZ46" s="290"/>
      <c r="DA46" s="290"/>
      <c r="DB46" s="290"/>
      <c r="DC46" s="290"/>
      <c r="DD46" s="290"/>
      <c r="DE46" s="290"/>
      <c r="DF46" s="290"/>
      <c r="DG46" s="291">
        <f>DG45</f>
        <v>0</v>
      </c>
      <c r="DH46" s="292"/>
      <c r="DI46" s="292"/>
      <c r="DJ46" s="292"/>
      <c r="DK46" s="292"/>
      <c r="DL46" s="292"/>
      <c r="DM46" s="292"/>
      <c r="DN46" s="292"/>
      <c r="DO46" s="292"/>
      <c r="DP46" s="292"/>
      <c r="DQ46" s="292"/>
      <c r="DR46" s="293" t="s">
        <v>92</v>
      </c>
      <c r="DS46" s="293"/>
      <c r="DT46" s="293"/>
      <c r="DU46" s="293"/>
      <c r="DV46" s="293"/>
      <c r="DW46" s="293"/>
      <c r="DX46" s="293"/>
      <c r="DY46" s="293"/>
      <c r="DZ46" s="290" t="s">
        <v>92</v>
      </c>
      <c r="EA46" s="290"/>
      <c r="EB46" s="290"/>
      <c r="EC46" s="290"/>
      <c r="ED46" s="290"/>
      <c r="EE46" s="290"/>
      <c r="EF46" s="290"/>
      <c r="EG46" s="290"/>
      <c r="EH46" s="290"/>
      <c r="EI46" s="291">
        <f>EI45</f>
        <v>0</v>
      </c>
      <c r="EJ46" s="292"/>
      <c r="EK46" s="292"/>
      <c r="EL46" s="292"/>
      <c r="EM46" s="292"/>
      <c r="EN46" s="292"/>
      <c r="EO46" s="292"/>
      <c r="EP46" s="292"/>
      <c r="EQ46" s="292"/>
      <c r="ER46" s="292"/>
      <c r="ES46" s="292"/>
      <c r="ET46" s="293" t="s">
        <v>92</v>
      </c>
      <c r="EU46" s="293"/>
      <c r="EV46" s="293"/>
      <c r="EW46" s="293"/>
      <c r="EX46" s="293"/>
      <c r="EY46" s="293"/>
      <c r="EZ46" s="293"/>
      <c r="FA46" s="293"/>
      <c r="FB46" s="294" t="s">
        <v>92</v>
      </c>
      <c r="FC46" s="295"/>
      <c r="FD46" s="295"/>
      <c r="FE46" s="295"/>
      <c r="FF46" s="295"/>
      <c r="FG46" s="295"/>
      <c r="FH46" s="295"/>
      <c r="FI46" s="295"/>
      <c r="FJ46" s="296"/>
    </row>
    <row r="47" spans="1:179" ht="28.5" customHeight="1" x14ac:dyDescent="0.2"/>
    <row r="48" spans="1:179" s="109" customFormat="1" ht="36" customHeight="1" x14ac:dyDescent="0.2">
      <c r="A48" s="297" t="s">
        <v>350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7"/>
      <c r="BE48" s="297"/>
      <c r="BF48" s="297"/>
      <c r="BG48" s="297"/>
      <c r="BH48" s="297"/>
      <c r="BI48" s="297"/>
      <c r="BJ48" s="297"/>
      <c r="BK48" s="297"/>
      <c r="BL48" s="297"/>
      <c r="BM48" s="297"/>
      <c r="BN48" s="297"/>
      <c r="BO48" s="297"/>
      <c r="BP48" s="297"/>
      <c r="BQ48" s="297"/>
      <c r="BR48" s="297"/>
      <c r="BS48" s="297"/>
      <c r="BT48" s="297"/>
      <c r="BU48" s="297"/>
      <c r="BV48" s="297"/>
      <c r="BW48" s="297"/>
      <c r="BX48" s="297"/>
      <c r="BY48" s="297"/>
      <c r="BZ48" s="297"/>
      <c r="CA48" s="297"/>
      <c r="CB48" s="297"/>
      <c r="CC48" s="297"/>
      <c r="CD48" s="297"/>
      <c r="CE48" s="297"/>
      <c r="CF48" s="297"/>
      <c r="CG48" s="297"/>
      <c r="CH48" s="297"/>
      <c r="CI48" s="297"/>
      <c r="CJ48" s="297"/>
      <c r="CK48" s="297"/>
      <c r="CL48" s="297"/>
      <c r="CM48" s="297"/>
      <c r="CN48" s="297"/>
      <c r="CO48" s="297"/>
      <c r="CP48" s="297"/>
      <c r="CQ48" s="297"/>
      <c r="CR48" s="297"/>
      <c r="CS48" s="297"/>
      <c r="CT48" s="297"/>
      <c r="CU48" s="297"/>
      <c r="CV48" s="297"/>
      <c r="CW48" s="297"/>
      <c r="CX48" s="297"/>
      <c r="CY48" s="297"/>
      <c r="CZ48" s="297"/>
      <c r="DA48" s="297"/>
      <c r="DB48" s="297"/>
      <c r="DC48" s="297"/>
      <c r="DD48" s="297"/>
      <c r="DE48" s="297"/>
      <c r="DF48" s="297"/>
      <c r="DG48" s="297"/>
      <c r="DH48" s="297"/>
      <c r="DI48" s="297"/>
      <c r="DJ48" s="297"/>
      <c r="DK48" s="297"/>
      <c r="DL48" s="297"/>
      <c r="DM48" s="297"/>
      <c r="DN48" s="297"/>
      <c r="DO48" s="297"/>
      <c r="DP48" s="297"/>
      <c r="DQ48" s="297"/>
      <c r="DR48" s="297"/>
      <c r="DS48" s="297"/>
      <c r="DT48" s="297"/>
      <c r="DU48" s="297"/>
      <c r="DV48" s="297"/>
      <c r="DW48" s="297"/>
      <c r="DX48" s="297"/>
      <c r="DY48" s="297"/>
      <c r="DZ48" s="297"/>
      <c r="EA48" s="297"/>
      <c r="EB48" s="297"/>
      <c r="EC48" s="297"/>
      <c r="ED48" s="297"/>
      <c r="EE48" s="297"/>
      <c r="EF48" s="297"/>
      <c r="EG48" s="297"/>
      <c r="EH48" s="297"/>
      <c r="EI48" s="297"/>
      <c r="EJ48" s="297"/>
      <c r="EK48" s="297"/>
      <c r="EL48" s="297"/>
      <c r="EM48" s="297"/>
      <c r="EN48" s="297"/>
      <c r="EO48" s="297"/>
      <c r="EP48" s="297"/>
      <c r="EQ48" s="297"/>
      <c r="ER48" s="297"/>
      <c r="ES48" s="297"/>
      <c r="ET48" s="297"/>
      <c r="EU48" s="297"/>
      <c r="EV48" s="297"/>
      <c r="EW48" s="297"/>
      <c r="EX48" s="297"/>
      <c r="EY48" s="297"/>
      <c r="EZ48" s="297"/>
      <c r="FA48" s="297"/>
      <c r="FB48" s="297"/>
      <c r="FC48" s="297"/>
      <c r="FD48" s="297"/>
      <c r="FE48" s="297"/>
      <c r="FF48" s="297"/>
      <c r="FG48" s="297"/>
      <c r="FH48" s="297"/>
      <c r="FI48" s="297"/>
      <c r="FJ48" s="297"/>
    </row>
  </sheetData>
  <mergeCells count="565">
    <mergeCell ref="CX43:DF43"/>
    <mergeCell ref="DG43:DQ43"/>
    <mergeCell ref="DR43:DY43"/>
    <mergeCell ref="DZ43:EH43"/>
    <mergeCell ref="EI43:ES43"/>
    <mergeCell ref="ET43:FA43"/>
    <mergeCell ref="FB43:FJ43"/>
    <mergeCell ref="A43:T43"/>
    <mergeCell ref="U43:AC43"/>
    <mergeCell ref="AD43:AL43"/>
    <mergeCell ref="AM43:AU43"/>
    <mergeCell ref="AV43:BG43"/>
    <mergeCell ref="BH43:BP43"/>
    <mergeCell ref="BQ43:CD43"/>
    <mergeCell ref="CE43:CO43"/>
    <mergeCell ref="CP43:CW43"/>
    <mergeCell ref="A32:T32"/>
    <mergeCell ref="A33:T33"/>
    <mergeCell ref="EI33:ES33"/>
    <mergeCell ref="ET33:FA33"/>
    <mergeCell ref="FB33:FJ33"/>
    <mergeCell ref="U32:AC32"/>
    <mergeCell ref="U33:AC33"/>
    <mergeCell ref="AD32:AL32"/>
    <mergeCell ref="AM32:AU32"/>
    <mergeCell ref="AD33:AL33"/>
    <mergeCell ref="AM33:AU33"/>
    <mergeCell ref="AV33:BG33"/>
    <mergeCell ref="BH33:BP33"/>
    <mergeCell ref="BQ33:CD33"/>
    <mergeCell ref="CE33:CO33"/>
    <mergeCell ref="CP33:CW33"/>
    <mergeCell ref="CX33:DF33"/>
    <mergeCell ref="DG33:DQ33"/>
    <mergeCell ref="DR33:DY33"/>
    <mergeCell ref="DZ33:EH33"/>
    <mergeCell ref="EI32:ES32"/>
    <mergeCell ref="ET32:FA32"/>
    <mergeCell ref="FB32:FJ32"/>
    <mergeCell ref="AV32:BG32"/>
    <mergeCell ref="BH32:BP32"/>
    <mergeCell ref="BQ32:CD32"/>
    <mergeCell ref="CE32:CO32"/>
    <mergeCell ref="CP32:CW32"/>
    <mergeCell ref="CX32:DF32"/>
    <mergeCell ref="DG32:DQ32"/>
    <mergeCell ref="DR32:DY32"/>
    <mergeCell ref="DZ32:EH32"/>
    <mergeCell ref="EI31:ES31"/>
    <mergeCell ref="ET31:FA31"/>
    <mergeCell ref="FB31:FJ31"/>
    <mergeCell ref="AV31:BG31"/>
    <mergeCell ref="BH31:BP31"/>
    <mergeCell ref="BQ31:CD31"/>
    <mergeCell ref="CE31:CO31"/>
    <mergeCell ref="CP31:CW31"/>
    <mergeCell ref="CX31:DF31"/>
    <mergeCell ref="DG31:DQ31"/>
    <mergeCell ref="DR31:DY31"/>
    <mergeCell ref="DZ31:EH31"/>
    <mergeCell ref="DZ46:EH46"/>
    <mergeCell ref="EI46:ES46"/>
    <mergeCell ref="ET46:FA46"/>
    <mergeCell ref="FB46:FJ46"/>
    <mergeCell ref="A48:FJ48"/>
    <mergeCell ref="BQ46:CD46"/>
    <mergeCell ref="CE46:CO46"/>
    <mergeCell ref="CP46:CW46"/>
    <mergeCell ref="CX46:DF46"/>
    <mergeCell ref="DG46:DQ46"/>
    <mergeCell ref="DR46:DY46"/>
    <mergeCell ref="FB45:FJ45"/>
    <mergeCell ref="FB44:FJ44"/>
    <mergeCell ref="A45:AC45"/>
    <mergeCell ref="AD45:AL45"/>
    <mergeCell ref="AM45:AU45"/>
    <mergeCell ref="AV45:BG45"/>
    <mergeCell ref="BH45:BP45"/>
    <mergeCell ref="BQ45:CD45"/>
    <mergeCell ref="CE45:CO45"/>
    <mergeCell ref="CP45:CW45"/>
    <mergeCell ref="CX45:DF45"/>
    <mergeCell ref="CX44:DF44"/>
    <mergeCell ref="DG44:DQ44"/>
    <mergeCell ref="DR44:DY44"/>
    <mergeCell ref="DZ44:EH44"/>
    <mergeCell ref="EI44:ES44"/>
    <mergeCell ref="ET44:FA44"/>
    <mergeCell ref="DG45:DQ45"/>
    <mergeCell ref="DR45:DY45"/>
    <mergeCell ref="DZ45:EH45"/>
    <mergeCell ref="EI45:ES45"/>
    <mergeCell ref="ET45:FA45"/>
    <mergeCell ref="A44:T44"/>
    <mergeCell ref="U44:AC44"/>
    <mergeCell ref="AD44:AL44"/>
    <mergeCell ref="AM44:AU44"/>
    <mergeCell ref="AV44:BG44"/>
    <mergeCell ref="BH44:BP44"/>
    <mergeCell ref="BQ44:CD44"/>
    <mergeCell ref="CE44:CO44"/>
    <mergeCell ref="CP44:CW44"/>
    <mergeCell ref="AM41:AU41"/>
    <mergeCell ref="AV41:BG41"/>
    <mergeCell ref="BH41:BP41"/>
    <mergeCell ref="CE41:CO41"/>
    <mergeCell ref="CP41:CW41"/>
    <mergeCell ref="FB42:FJ42"/>
    <mergeCell ref="CX42:DF42"/>
    <mergeCell ref="DG42:DQ42"/>
    <mergeCell ref="DR42:DY42"/>
    <mergeCell ref="DZ42:EH42"/>
    <mergeCell ref="EI42:ES42"/>
    <mergeCell ref="ET42:FA42"/>
    <mergeCell ref="A42:T42"/>
    <mergeCell ref="U42:AC42"/>
    <mergeCell ref="AD42:AL42"/>
    <mergeCell ref="AM42:AU42"/>
    <mergeCell ref="AV42:BG42"/>
    <mergeCell ref="BH42:BP42"/>
    <mergeCell ref="BQ42:CD42"/>
    <mergeCell ref="CE42:CO42"/>
    <mergeCell ref="CP42:CW42"/>
    <mergeCell ref="CE39:DF39"/>
    <mergeCell ref="DG39:EH39"/>
    <mergeCell ref="EI39:FJ39"/>
    <mergeCell ref="CE40:DF40"/>
    <mergeCell ref="DG40:EH40"/>
    <mergeCell ref="EI40:FJ40"/>
    <mergeCell ref="DZ35:EH35"/>
    <mergeCell ref="EI35:ES35"/>
    <mergeCell ref="ET35:FA35"/>
    <mergeCell ref="FB35:FJ35"/>
    <mergeCell ref="A36:FJ36"/>
    <mergeCell ref="A38:T41"/>
    <mergeCell ref="U38:AC41"/>
    <mergeCell ref="AD38:BP40"/>
    <mergeCell ref="BQ38:CD41"/>
    <mergeCell ref="CE38:FJ38"/>
    <mergeCell ref="FB41:FJ41"/>
    <mergeCell ref="CX41:DF41"/>
    <mergeCell ref="DG41:DQ41"/>
    <mergeCell ref="DR41:DY41"/>
    <mergeCell ref="DZ41:EH41"/>
    <mergeCell ref="EI41:ES41"/>
    <mergeCell ref="ET41:FA41"/>
    <mergeCell ref="AD41:AL41"/>
    <mergeCell ref="BQ35:CD35"/>
    <mergeCell ref="CE35:CO35"/>
    <mergeCell ref="CP35:CW35"/>
    <mergeCell ref="CX35:DF35"/>
    <mergeCell ref="DG35:DQ35"/>
    <mergeCell ref="DR35:DY35"/>
    <mergeCell ref="BQ34:CD34"/>
    <mergeCell ref="CE34:CO34"/>
    <mergeCell ref="CP34:CW34"/>
    <mergeCell ref="CX34:DF34"/>
    <mergeCell ref="DG34:DQ34"/>
    <mergeCell ref="DR34:DY34"/>
    <mergeCell ref="A34:AC34"/>
    <mergeCell ref="AD34:AL34"/>
    <mergeCell ref="AM34:AU34"/>
    <mergeCell ref="AV34:BG34"/>
    <mergeCell ref="BH34:BP34"/>
    <mergeCell ref="DZ34:EH34"/>
    <mergeCell ref="EI34:ES34"/>
    <mergeCell ref="ET34:FA34"/>
    <mergeCell ref="FB34:FJ34"/>
    <mergeCell ref="A31:T31"/>
    <mergeCell ref="U31:AC31"/>
    <mergeCell ref="AD31:AL31"/>
    <mergeCell ref="AM31:AU31"/>
    <mergeCell ref="BH30:BP30"/>
    <mergeCell ref="BQ30:CD30"/>
    <mergeCell ref="CE30:CO30"/>
    <mergeCell ref="CP30:CW30"/>
    <mergeCell ref="DZ30:EH30"/>
    <mergeCell ref="A30:T30"/>
    <mergeCell ref="U30:AC30"/>
    <mergeCell ref="AD30:AL30"/>
    <mergeCell ref="AM30:AU30"/>
    <mergeCell ref="AV30:BG30"/>
    <mergeCell ref="CX30:DF30"/>
    <mergeCell ref="DR30:DY30"/>
    <mergeCell ref="EI30:ES30"/>
    <mergeCell ref="ET30:FA30"/>
    <mergeCell ref="DG30:DQ30"/>
    <mergeCell ref="BQ29:CD29"/>
    <mergeCell ref="CE29:CO29"/>
    <mergeCell ref="CP29:CW29"/>
    <mergeCell ref="DR28:DY28"/>
    <mergeCell ref="AD28:AL28"/>
    <mergeCell ref="AM28:AU28"/>
    <mergeCell ref="AV28:BG28"/>
    <mergeCell ref="DZ28:EH28"/>
    <mergeCell ref="BH29:BP29"/>
    <mergeCell ref="FB30:FJ30"/>
    <mergeCell ref="EI28:ES28"/>
    <mergeCell ref="ET28:FA28"/>
    <mergeCell ref="FB28:FJ28"/>
    <mergeCell ref="A29:T29"/>
    <mergeCell ref="U29:AC29"/>
    <mergeCell ref="AD29:AL29"/>
    <mergeCell ref="AM29:AU29"/>
    <mergeCell ref="AV29:BG29"/>
    <mergeCell ref="BH28:BP28"/>
    <mergeCell ref="BQ28:CD28"/>
    <mergeCell ref="CE28:CO28"/>
    <mergeCell ref="CP28:CW28"/>
    <mergeCell ref="CX28:DF28"/>
    <mergeCell ref="DG28:DQ28"/>
    <mergeCell ref="DR29:DY29"/>
    <mergeCell ref="DZ29:EH29"/>
    <mergeCell ref="EI29:ES29"/>
    <mergeCell ref="ET29:FA29"/>
    <mergeCell ref="FB29:FJ29"/>
    <mergeCell ref="CX29:DF29"/>
    <mergeCell ref="DG29:DQ29"/>
    <mergeCell ref="A28:T28"/>
    <mergeCell ref="U28:AC28"/>
    <mergeCell ref="AM25:AU25"/>
    <mergeCell ref="AV25:BG25"/>
    <mergeCell ref="BH26:BP26"/>
    <mergeCell ref="DR27:DY27"/>
    <mergeCell ref="DZ27:EH27"/>
    <mergeCell ref="EI27:ES27"/>
    <mergeCell ref="ET27:FA27"/>
    <mergeCell ref="FB27:FJ27"/>
    <mergeCell ref="CX27:DF27"/>
    <mergeCell ref="DG27:DQ27"/>
    <mergeCell ref="BH27:BP27"/>
    <mergeCell ref="BQ27:CD27"/>
    <mergeCell ref="CE27:CO27"/>
    <mergeCell ref="CP27:CW27"/>
    <mergeCell ref="FB26:FJ26"/>
    <mergeCell ref="CX26:DF26"/>
    <mergeCell ref="DG26:DQ26"/>
    <mergeCell ref="FB25:FJ25"/>
    <mergeCell ref="CX25:DF25"/>
    <mergeCell ref="DG25:DQ25"/>
    <mergeCell ref="DR26:DY26"/>
    <mergeCell ref="DZ26:EH26"/>
    <mergeCell ref="EI26:ES26"/>
    <mergeCell ref="ET26:FA26"/>
    <mergeCell ref="A27:T27"/>
    <mergeCell ref="U27:AC27"/>
    <mergeCell ref="AD27:AL27"/>
    <mergeCell ref="AM27:AU27"/>
    <mergeCell ref="AV27:BG27"/>
    <mergeCell ref="DR25:DY25"/>
    <mergeCell ref="DZ25:EH25"/>
    <mergeCell ref="EI25:ES25"/>
    <mergeCell ref="ET25:FA25"/>
    <mergeCell ref="A26:T26"/>
    <mergeCell ref="U26:AC26"/>
    <mergeCell ref="AD26:AL26"/>
    <mergeCell ref="AM26:AU26"/>
    <mergeCell ref="AV26:BG26"/>
    <mergeCell ref="BH25:BP25"/>
    <mergeCell ref="BQ25:CD25"/>
    <mergeCell ref="CE25:CO25"/>
    <mergeCell ref="CP25:CW25"/>
    <mergeCell ref="A25:T25"/>
    <mergeCell ref="U25:AC25"/>
    <mergeCell ref="AD25:AL25"/>
    <mergeCell ref="BQ26:CD26"/>
    <mergeCell ref="CE26:CO26"/>
    <mergeCell ref="CP26:CW26"/>
    <mergeCell ref="DR23:DY23"/>
    <mergeCell ref="DZ23:EH23"/>
    <mergeCell ref="EI23:ES23"/>
    <mergeCell ref="ET23:FA23"/>
    <mergeCell ref="FB23:FJ23"/>
    <mergeCell ref="CX23:DF23"/>
    <mergeCell ref="DG23:DQ23"/>
    <mergeCell ref="DR24:DY24"/>
    <mergeCell ref="DZ24:EH24"/>
    <mergeCell ref="EI24:ES24"/>
    <mergeCell ref="ET24:FA24"/>
    <mergeCell ref="FB24:FJ24"/>
    <mergeCell ref="CX24:DF24"/>
    <mergeCell ref="DG24:DQ24"/>
    <mergeCell ref="A24:T24"/>
    <mergeCell ref="U24:AC24"/>
    <mergeCell ref="AD24:AL24"/>
    <mergeCell ref="AM24:AU24"/>
    <mergeCell ref="AV24:BG24"/>
    <mergeCell ref="BH23:BP23"/>
    <mergeCell ref="BQ23:CD23"/>
    <mergeCell ref="CE23:CO23"/>
    <mergeCell ref="CP23:CW23"/>
    <mergeCell ref="A23:T23"/>
    <mergeCell ref="U23:AC23"/>
    <mergeCell ref="AD23:AL23"/>
    <mergeCell ref="AM23:AU23"/>
    <mergeCell ref="AV23:BG23"/>
    <mergeCell ref="BH24:BP24"/>
    <mergeCell ref="BQ24:CD24"/>
    <mergeCell ref="CE24:CO24"/>
    <mergeCell ref="CP24:CW24"/>
    <mergeCell ref="CP22:CW22"/>
    <mergeCell ref="DR21:DY21"/>
    <mergeCell ref="DZ21:EH21"/>
    <mergeCell ref="EI21:ES21"/>
    <mergeCell ref="ET21:FA21"/>
    <mergeCell ref="FB21:FJ21"/>
    <mergeCell ref="CX21:DF21"/>
    <mergeCell ref="DG21:DQ21"/>
    <mergeCell ref="DR22:DY22"/>
    <mergeCell ref="DZ22:EH22"/>
    <mergeCell ref="EI22:ES22"/>
    <mergeCell ref="ET22:FA22"/>
    <mergeCell ref="FB22:FJ22"/>
    <mergeCell ref="CX22:DF22"/>
    <mergeCell ref="DG22:DQ22"/>
    <mergeCell ref="DR20:DY20"/>
    <mergeCell ref="DZ20:EH20"/>
    <mergeCell ref="EI20:ES20"/>
    <mergeCell ref="ET20:FA20"/>
    <mergeCell ref="FB20:FJ20"/>
    <mergeCell ref="CX20:DF20"/>
    <mergeCell ref="DG20:DQ20"/>
    <mergeCell ref="A22:T22"/>
    <mergeCell ref="U22:AC22"/>
    <mergeCell ref="AD22:AL22"/>
    <mergeCell ref="AM22:AU22"/>
    <mergeCell ref="AV22:BG22"/>
    <mergeCell ref="BH21:BP21"/>
    <mergeCell ref="BQ21:CD21"/>
    <mergeCell ref="CE21:CO21"/>
    <mergeCell ref="CP21:CW21"/>
    <mergeCell ref="A21:T21"/>
    <mergeCell ref="U21:AC21"/>
    <mergeCell ref="AD21:AL21"/>
    <mergeCell ref="AM21:AU21"/>
    <mergeCell ref="AV21:BG21"/>
    <mergeCell ref="BH22:BP22"/>
    <mergeCell ref="BQ22:CD22"/>
    <mergeCell ref="CE22:CO22"/>
    <mergeCell ref="BH20:BP20"/>
    <mergeCell ref="BQ20:CD20"/>
    <mergeCell ref="CE20:CO20"/>
    <mergeCell ref="CP20:CW20"/>
    <mergeCell ref="A20:T20"/>
    <mergeCell ref="U20:AC20"/>
    <mergeCell ref="AD20:AL20"/>
    <mergeCell ref="AM20:AU20"/>
    <mergeCell ref="AV20:BG20"/>
    <mergeCell ref="DR18:DY18"/>
    <mergeCell ref="DZ18:EH18"/>
    <mergeCell ref="EI18:ES18"/>
    <mergeCell ref="ET18:FA18"/>
    <mergeCell ref="FB18:FJ18"/>
    <mergeCell ref="CX18:DF18"/>
    <mergeCell ref="DG18:DQ18"/>
    <mergeCell ref="DR19:DY19"/>
    <mergeCell ref="DZ19:EH19"/>
    <mergeCell ref="EI19:ES19"/>
    <mergeCell ref="ET19:FA19"/>
    <mergeCell ref="FB19:FJ19"/>
    <mergeCell ref="CX19:DF19"/>
    <mergeCell ref="DG19:DQ19"/>
    <mergeCell ref="A19:T19"/>
    <mergeCell ref="U19:AC19"/>
    <mergeCell ref="AD19:AL19"/>
    <mergeCell ref="AM19:AU19"/>
    <mergeCell ref="AV19:BG19"/>
    <mergeCell ref="BH18:BP18"/>
    <mergeCell ref="BQ18:CD18"/>
    <mergeCell ref="CE18:CO18"/>
    <mergeCell ref="CP18:CW18"/>
    <mergeCell ref="A18:T18"/>
    <mergeCell ref="U18:AC18"/>
    <mergeCell ref="AD18:AL18"/>
    <mergeCell ref="AM18:AU18"/>
    <mergeCell ref="AV18:BG18"/>
    <mergeCell ref="BH19:BP19"/>
    <mergeCell ref="BQ19:CD19"/>
    <mergeCell ref="CE19:CO19"/>
    <mergeCell ref="CP19:CW19"/>
    <mergeCell ref="DR17:DY17"/>
    <mergeCell ref="DZ17:EH17"/>
    <mergeCell ref="EI17:ES17"/>
    <mergeCell ref="ET17:FA17"/>
    <mergeCell ref="FB17:FJ17"/>
    <mergeCell ref="CX17:DF17"/>
    <mergeCell ref="DG17:DQ17"/>
    <mergeCell ref="A17:T17"/>
    <mergeCell ref="U17:AC17"/>
    <mergeCell ref="AD17:AL17"/>
    <mergeCell ref="AM17:AU17"/>
    <mergeCell ref="AV17:BG17"/>
    <mergeCell ref="BH17:BP17"/>
    <mergeCell ref="BQ17:CD17"/>
    <mergeCell ref="CE17:CO17"/>
    <mergeCell ref="CP17:CW17"/>
    <mergeCell ref="DR15:DY15"/>
    <mergeCell ref="DZ15:EH15"/>
    <mergeCell ref="EI15:ES15"/>
    <mergeCell ref="ET15:FA15"/>
    <mergeCell ref="FB15:FJ15"/>
    <mergeCell ref="CX15:DF15"/>
    <mergeCell ref="DG15:DQ15"/>
    <mergeCell ref="DR16:DY16"/>
    <mergeCell ref="DZ16:EH16"/>
    <mergeCell ref="EI16:ES16"/>
    <mergeCell ref="ET16:FA16"/>
    <mergeCell ref="FB16:FJ16"/>
    <mergeCell ref="CX16:DF16"/>
    <mergeCell ref="DG16:DQ16"/>
    <mergeCell ref="A16:T16"/>
    <mergeCell ref="U16:AC16"/>
    <mergeCell ref="AD16:AL16"/>
    <mergeCell ref="AM16:AU16"/>
    <mergeCell ref="AV16:BG16"/>
    <mergeCell ref="BH15:BP15"/>
    <mergeCell ref="BQ15:CD15"/>
    <mergeCell ref="CE15:CO15"/>
    <mergeCell ref="CP15:CW15"/>
    <mergeCell ref="A15:T15"/>
    <mergeCell ref="U15:AC15"/>
    <mergeCell ref="AD15:AL15"/>
    <mergeCell ref="AM15:AU15"/>
    <mergeCell ref="AV15:BG15"/>
    <mergeCell ref="BH16:BP16"/>
    <mergeCell ref="BQ16:CD16"/>
    <mergeCell ref="CE16:CO16"/>
    <mergeCell ref="CP16:CW16"/>
    <mergeCell ref="DR13:DY13"/>
    <mergeCell ref="DZ13:EH13"/>
    <mergeCell ref="EI13:ES13"/>
    <mergeCell ref="ET13:FA13"/>
    <mergeCell ref="FB13:FJ13"/>
    <mergeCell ref="CX13:DF13"/>
    <mergeCell ref="DG13:DQ13"/>
    <mergeCell ref="DR14:DY14"/>
    <mergeCell ref="DZ14:EH14"/>
    <mergeCell ref="EI14:ES14"/>
    <mergeCell ref="ET14:FA14"/>
    <mergeCell ref="FB14:FJ14"/>
    <mergeCell ref="CX14:DF14"/>
    <mergeCell ref="DG14:DQ14"/>
    <mergeCell ref="A14:T14"/>
    <mergeCell ref="U14:AC14"/>
    <mergeCell ref="AD14:AL14"/>
    <mergeCell ref="AM14:AU14"/>
    <mergeCell ref="AV14:BG14"/>
    <mergeCell ref="BH13:BP13"/>
    <mergeCell ref="BQ13:CD13"/>
    <mergeCell ref="CE13:CO13"/>
    <mergeCell ref="CP13:CW13"/>
    <mergeCell ref="A13:T13"/>
    <mergeCell ref="U13:AC13"/>
    <mergeCell ref="AD13:AL13"/>
    <mergeCell ref="AM13:AU13"/>
    <mergeCell ref="AV13:BG13"/>
    <mergeCell ref="BH14:BP14"/>
    <mergeCell ref="BQ14:CD14"/>
    <mergeCell ref="CE14:CO14"/>
    <mergeCell ref="CP14:CW14"/>
    <mergeCell ref="DR11:DY11"/>
    <mergeCell ref="DZ11:EH11"/>
    <mergeCell ref="EI11:ES11"/>
    <mergeCell ref="ET11:FA11"/>
    <mergeCell ref="FB11:FJ11"/>
    <mergeCell ref="CX11:DF11"/>
    <mergeCell ref="DG11:DQ11"/>
    <mergeCell ref="DR12:DY12"/>
    <mergeCell ref="DZ12:EH12"/>
    <mergeCell ref="EI12:ES12"/>
    <mergeCell ref="ET12:FA12"/>
    <mergeCell ref="FB12:FJ12"/>
    <mergeCell ref="CX12:DF12"/>
    <mergeCell ref="DG12:DQ12"/>
    <mergeCell ref="A12:T12"/>
    <mergeCell ref="U12:AC12"/>
    <mergeCell ref="AD12:AL12"/>
    <mergeCell ref="AM12:AU12"/>
    <mergeCell ref="AV12:BG12"/>
    <mergeCell ref="BH11:BP11"/>
    <mergeCell ref="BQ11:CD11"/>
    <mergeCell ref="CE11:CO11"/>
    <mergeCell ref="CP11:CW11"/>
    <mergeCell ref="A11:T11"/>
    <mergeCell ref="U11:AC11"/>
    <mergeCell ref="AD11:AL11"/>
    <mergeCell ref="AM11:AU11"/>
    <mergeCell ref="AV11:BG11"/>
    <mergeCell ref="BH12:BP12"/>
    <mergeCell ref="BQ12:CD12"/>
    <mergeCell ref="CE12:CO12"/>
    <mergeCell ref="CP12:CW12"/>
    <mergeCell ref="DR9:DY9"/>
    <mergeCell ref="DZ9:EH9"/>
    <mergeCell ref="EI9:ES9"/>
    <mergeCell ref="ET9:FA9"/>
    <mergeCell ref="FB9:FJ9"/>
    <mergeCell ref="CX9:DF9"/>
    <mergeCell ref="DG9:DQ9"/>
    <mergeCell ref="DR10:DY10"/>
    <mergeCell ref="DZ10:EH10"/>
    <mergeCell ref="EI10:ES10"/>
    <mergeCell ref="ET10:FA10"/>
    <mergeCell ref="FB10:FJ10"/>
    <mergeCell ref="CX10:DF10"/>
    <mergeCell ref="DG10:DQ10"/>
    <mergeCell ref="A10:T10"/>
    <mergeCell ref="U10:AC10"/>
    <mergeCell ref="AD10:AL10"/>
    <mergeCell ref="AM10:AU10"/>
    <mergeCell ref="AV10:BG10"/>
    <mergeCell ref="BH9:BP9"/>
    <mergeCell ref="BQ9:CD9"/>
    <mergeCell ref="CE9:CO9"/>
    <mergeCell ref="CP9:CW9"/>
    <mergeCell ref="A9:T9"/>
    <mergeCell ref="U9:AC9"/>
    <mergeCell ref="AD9:AL9"/>
    <mergeCell ref="AM9:AU9"/>
    <mergeCell ref="AV9:BG9"/>
    <mergeCell ref="BH10:BP10"/>
    <mergeCell ref="BQ10:CD10"/>
    <mergeCell ref="CE10:CO10"/>
    <mergeCell ref="CP10:CW10"/>
    <mergeCell ref="BH8:BP8"/>
    <mergeCell ref="BQ8:CD8"/>
    <mergeCell ref="CE8:CO8"/>
    <mergeCell ref="CP8:CW8"/>
    <mergeCell ref="FB7:FJ7"/>
    <mergeCell ref="A8:T8"/>
    <mergeCell ref="U8:AC8"/>
    <mergeCell ref="AD8:AL8"/>
    <mergeCell ref="AM8:AU8"/>
    <mergeCell ref="AV8:BG8"/>
    <mergeCell ref="DR8:DY8"/>
    <mergeCell ref="DZ8:EH8"/>
    <mergeCell ref="EI8:ES8"/>
    <mergeCell ref="ET8:FA8"/>
    <mergeCell ref="FB8:FJ8"/>
    <mergeCell ref="CX8:DF8"/>
    <mergeCell ref="DG8:DQ8"/>
    <mergeCell ref="A2:FJ2"/>
    <mergeCell ref="A4:T7"/>
    <mergeCell ref="U4:AC7"/>
    <mergeCell ref="AD4:BP6"/>
    <mergeCell ref="BQ4:CD7"/>
    <mergeCell ref="CE4:FJ4"/>
    <mergeCell ref="CE5:DF5"/>
    <mergeCell ref="DG5:EH5"/>
    <mergeCell ref="EI5:FJ5"/>
    <mergeCell ref="CE6:DF6"/>
    <mergeCell ref="DG6:EH6"/>
    <mergeCell ref="EI6:FJ6"/>
    <mergeCell ref="AD7:AL7"/>
    <mergeCell ref="AM7:AU7"/>
    <mergeCell ref="AV7:BG7"/>
    <mergeCell ref="BH7:BP7"/>
    <mergeCell ref="CE7:CO7"/>
    <mergeCell ref="CP7:CW7"/>
    <mergeCell ref="CX7:DF7"/>
    <mergeCell ref="DG7:DQ7"/>
    <mergeCell ref="DR7:DY7"/>
    <mergeCell ref="DZ7:EH7"/>
    <mergeCell ref="EI7:ES7"/>
    <mergeCell ref="ET7:FA7"/>
  </mergeCells>
  <pageMargins left="0.7" right="0.7" top="0.75" bottom="0.75" header="0.3" footer="0.3"/>
  <pageSetup paperSize="9" scale="7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J50"/>
  <sheetViews>
    <sheetView view="pageBreakPreview" topLeftCell="A24" zoomScale="112" zoomScaleNormal="100" zoomScaleSheetLayoutView="112" workbookViewId="0">
      <selection activeCell="A24" sqref="A24:XFD50"/>
    </sheetView>
  </sheetViews>
  <sheetFormatPr defaultColWidth="0.85546875" defaultRowHeight="12" x14ac:dyDescent="0.2"/>
  <cols>
    <col min="1" max="19" width="0.85546875" style="4"/>
    <col min="20" max="20" width="20" style="4" customWidth="1"/>
    <col min="21" max="78" width="0.85546875" style="4"/>
    <col min="79" max="79" width="0.5703125" style="4" customWidth="1"/>
    <col min="80" max="82" width="0.85546875" style="4" hidden="1" customWidth="1"/>
    <col min="83" max="16384" width="0.85546875" style="4"/>
  </cols>
  <sheetData>
    <row r="1" spans="1:166" ht="3" customHeight="1" x14ac:dyDescent="0.2"/>
    <row r="2" spans="1:166" s="5" customFormat="1" ht="18" customHeight="1" x14ac:dyDescent="0.2">
      <c r="A2" s="151" t="s">
        <v>100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</row>
    <row r="3" spans="1:166" ht="18.75" customHeight="1" x14ac:dyDescent="0.2"/>
    <row r="4" spans="1:166" s="6" customFormat="1" ht="30" customHeight="1" x14ac:dyDescent="0.2">
      <c r="A4" s="174" t="s">
        <v>6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58" t="s">
        <v>33</v>
      </c>
      <c r="V4" s="152"/>
      <c r="W4" s="152"/>
      <c r="X4" s="152"/>
      <c r="Y4" s="152"/>
      <c r="Z4" s="152"/>
      <c r="AA4" s="152"/>
      <c r="AB4" s="152"/>
      <c r="AC4" s="153"/>
      <c r="AD4" s="152" t="s">
        <v>34</v>
      </c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3"/>
      <c r="BQ4" s="158" t="s">
        <v>35</v>
      </c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3"/>
      <c r="CE4" s="161" t="s">
        <v>36</v>
      </c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</row>
    <row r="5" spans="1:166" s="6" customFormat="1" ht="23.25" customHeight="1" x14ac:dyDescent="0.2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59"/>
      <c r="V5" s="154"/>
      <c r="W5" s="154"/>
      <c r="X5" s="154"/>
      <c r="Y5" s="154"/>
      <c r="Z5" s="154"/>
      <c r="AA5" s="154"/>
      <c r="AB5" s="154"/>
      <c r="AC5" s="155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5"/>
      <c r="BQ5" s="159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5"/>
      <c r="CE5" s="168" t="s">
        <v>37</v>
      </c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70"/>
      <c r="DG5" s="168" t="s">
        <v>38</v>
      </c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 t="s">
        <v>39</v>
      </c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70"/>
    </row>
    <row r="6" spans="1:166" s="6" customFormat="1" ht="23.25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59"/>
      <c r="V6" s="154"/>
      <c r="W6" s="154"/>
      <c r="X6" s="154"/>
      <c r="Y6" s="154"/>
      <c r="Z6" s="154"/>
      <c r="AA6" s="154"/>
      <c r="AB6" s="154"/>
      <c r="AC6" s="155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7"/>
      <c r="BQ6" s="159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5"/>
      <c r="CE6" s="171" t="s">
        <v>197</v>
      </c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3"/>
      <c r="DG6" s="171" t="s">
        <v>41</v>
      </c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3"/>
      <c r="EI6" s="171" t="s">
        <v>42</v>
      </c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3"/>
    </row>
    <row r="7" spans="1:166" s="6" customFormat="1" ht="37.5" customHeight="1" x14ac:dyDescent="0.2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60"/>
      <c r="V7" s="156"/>
      <c r="W7" s="156"/>
      <c r="X7" s="156"/>
      <c r="Y7" s="156"/>
      <c r="Z7" s="156"/>
      <c r="AA7" s="156"/>
      <c r="AB7" s="156"/>
      <c r="AC7" s="157"/>
      <c r="AD7" s="174" t="s">
        <v>43</v>
      </c>
      <c r="AE7" s="174"/>
      <c r="AF7" s="174"/>
      <c r="AG7" s="174"/>
      <c r="AH7" s="174"/>
      <c r="AI7" s="174"/>
      <c r="AJ7" s="174"/>
      <c r="AK7" s="174"/>
      <c r="AL7" s="175"/>
      <c r="AM7" s="176" t="s">
        <v>44</v>
      </c>
      <c r="AN7" s="174"/>
      <c r="AO7" s="174"/>
      <c r="AP7" s="174"/>
      <c r="AQ7" s="174"/>
      <c r="AR7" s="174"/>
      <c r="AS7" s="174"/>
      <c r="AT7" s="174"/>
      <c r="AU7" s="175"/>
      <c r="AV7" s="176" t="s">
        <v>45</v>
      </c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5"/>
      <c r="BH7" s="176" t="s">
        <v>46</v>
      </c>
      <c r="BI7" s="174"/>
      <c r="BJ7" s="174"/>
      <c r="BK7" s="174"/>
      <c r="BL7" s="174"/>
      <c r="BM7" s="174"/>
      <c r="BN7" s="174"/>
      <c r="BO7" s="174"/>
      <c r="BP7" s="175"/>
      <c r="BQ7" s="160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7"/>
      <c r="CE7" s="176" t="s">
        <v>47</v>
      </c>
      <c r="CF7" s="174"/>
      <c r="CG7" s="174"/>
      <c r="CH7" s="174"/>
      <c r="CI7" s="174"/>
      <c r="CJ7" s="174"/>
      <c r="CK7" s="174"/>
      <c r="CL7" s="174"/>
      <c r="CM7" s="174"/>
      <c r="CN7" s="174"/>
      <c r="CO7" s="175"/>
      <c r="CP7" s="176" t="s">
        <v>48</v>
      </c>
      <c r="CQ7" s="174"/>
      <c r="CR7" s="174"/>
      <c r="CS7" s="174"/>
      <c r="CT7" s="174"/>
      <c r="CU7" s="174"/>
      <c r="CV7" s="174"/>
      <c r="CW7" s="175"/>
      <c r="CX7" s="174" t="s">
        <v>49</v>
      </c>
      <c r="CY7" s="174"/>
      <c r="CZ7" s="174"/>
      <c r="DA7" s="174"/>
      <c r="DB7" s="174"/>
      <c r="DC7" s="174"/>
      <c r="DD7" s="174"/>
      <c r="DE7" s="174"/>
      <c r="DF7" s="174"/>
      <c r="DG7" s="176" t="s">
        <v>47</v>
      </c>
      <c r="DH7" s="174"/>
      <c r="DI7" s="174"/>
      <c r="DJ7" s="174"/>
      <c r="DK7" s="174"/>
      <c r="DL7" s="174"/>
      <c r="DM7" s="174"/>
      <c r="DN7" s="174"/>
      <c r="DO7" s="174"/>
      <c r="DP7" s="174"/>
      <c r="DQ7" s="175"/>
      <c r="DR7" s="176" t="s">
        <v>48</v>
      </c>
      <c r="DS7" s="174"/>
      <c r="DT7" s="174"/>
      <c r="DU7" s="174"/>
      <c r="DV7" s="174"/>
      <c r="DW7" s="174"/>
      <c r="DX7" s="174"/>
      <c r="DY7" s="175"/>
      <c r="DZ7" s="174" t="s">
        <v>49</v>
      </c>
      <c r="EA7" s="174"/>
      <c r="EB7" s="174"/>
      <c r="EC7" s="174"/>
      <c r="ED7" s="174"/>
      <c r="EE7" s="174"/>
      <c r="EF7" s="174"/>
      <c r="EG7" s="174"/>
      <c r="EH7" s="174"/>
      <c r="EI7" s="176" t="s">
        <v>47</v>
      </c>
      <c r="EJ7" s="174"/>
      <c r="EK7" s="174"/>
      <c r="EL7" s="174"/>
      <c r="EM7" s="174"/>
      <c r="EN7" s="174"/>
      <c r="EO7" s="174"/>
      <c r="EP7" s="174"/>
      <c r="EQ7" s="174"/>
      <c r="ER7" s="174"/>
      <c r="ES7" s="175"/>
      <c r="ET7" s="176" t="s">
        <v>48</v>
      </c>
      <c r="EU7" s="174"/>
      <c r="EV7" s="174"/>
      <c r="EW7" s="174"/>
      <c r="EX7" s="174"/>
      <c r="EY7" s="174"/>
      <c r="EZ7" s="174"/>
      <c r="FA7" s="175"/>
      <c r="FB7" s="174" t="s">
        <v>49</v>
      </c>
      <c r="FC7" s="174"/>
      <c r="FD7" s="174"/>
      <c r="FE7" s="174"/>
      <c r="FF7" s="174"/>
      <c r="FG7" s="174"/>
      <c r="FH7" s="174"/>
      <c r="FI7" s="174"/>
      <c r="FJ7" s="174"/>
    </row>
    <row r="8" spans="1:166" s="6" customFormat="1" ht="23.25" customHeight="1" thickBot="1" x14ac:dyDescent="0.25">
      <c r="A8" s="221">
        <v>1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2"/>
      <c r="U8" s="180">
        <v>2</v>
      </c>
      <c r="V8" s="181"/>
      <c r="W8" s="181"/>
      <c r="X8" s="181"/>
      <c r="Y8" s="181"/>
      <c r="Z8" s="181"/>
      <c r="AA8" s="181"/>
      <c r="AB8" s="181"/>
      <c r="AC8" s="182"/>
      <c r="AD8" s="181">
        <v>3</v>
      </c>
      <c r="AE8" s="181"/>
      <c r="AF8" s="181"/>
      <c r="AG8" s="181"/>
      <c r="AH8" s="181"/>
      <c r="AI8" s="181"/>
      <c r="AJ8" s="181"/>
      <c r="AK8" s="181"/>
      <c r="AL8" s="182"/>
      <c r="AM8" s="180">
        <v>4</v>
      </c>
      <c r="AN8" s="181"/>
      <c r="AO8" s="181"/>
      <c r="AP8" s="181"/>
      <c r="AQ8" s="181"/>
      <c r="AR8" s="181"/>
      <c r="AS8" s="181"/>
      <c r="AT8" s="181"/>
      <c r="AU8" s="182"/>
      <c r="AV8" s="180">
        <v>5</v>
      </c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2"/>
      <c r="BH8" s="180">
        <v>6</v>
      </c>
      <c r="BI8" s="181"/>
      <c r="BJ8" s="181"/>
      <c r="BK8" s="181"/>
      <c r="BL8" s="181"/>
      <c r="BM8" s="181"/>
      <c r="BN8" s="181"/>
      <c r="BO8" s="181"/>
      <c r="BP8" s="182"/>
      <c r="BQ8" s="177">
        <v>7</v>
      </c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9"/>
      <c r="CE8" s="177">
        <v>8</v>
      </c>
      <c r="CF8" s="178"/>
      <c r="CG8" s="178"/>
      <c r="CH8" s="178"/>
      <c r="CI8" s="178"/>
      <c r="CJ8" s="178"/>
      <c r="CK8" s="178"/>
      <c r="CL8" s="178"/>
      <c r="CM8" s="178"/>
      <c r="CN8" s="178"/>
      <c r="CO8" s="179"/>
      <c r="CP8" s="180">
        <v>9</v>
      </c>
      <c r="CQ8" s="181"/>
      <c r="CR8" s="181"/>
      <c r="CS8" s="181"/>
      <c r="CT8" s="181"/>
      <c r="CU8" s="181"/>
      <c r="CV8" s="181"/>
      <c r="CW8" s="182"/>
      <c r="CX8" s="181">
        <v>10</v>
      </c>
      <c r="CY8" s="181"/>
      <c r="CZ8" s="181"/>
      <c r="DA8" s="181"/>
      <c r="DB8" s="181"/>
      <c r="DC8" s="181"/>
      <c r="DD8" s="181"/>
      <c r="DE8" s="181"/>
      <c r="DF8" s="181"/>
      <c r="DG8" s="177">
        <v>11</v>
      </c>
      <c r="DH8" s="178"/>
      <c r="DI8" s="178"/>
      <c r="DJ8" s="178"/>
      <c r="DK8" s="178"/>
      <c r="DL8" s="178"/>
      <c r="DM8" s="178"/>
      <c r="DN8" s="178"/>
      <c r="DO8" s="178"/>
      <c r="DP8" s="178"/>
      <c r="DQ8" s="179"/>
      <c r="DR8" s="180">
        <v>12</v>
      </c>
      <c r="DS8" s="181"/>
      <c r="DT8" s="181"/>
      <c r="DU8" s="181"/>
      <c r="DV8" s="181"/>
      <c r="DW8" s="181"/>
      <c r="DX8" s="181"/>
      <c r="DY8" s="182"/>
      <c r="DZ8" s="181">
        <v>13</v>
      </c>
      <c r="EA8" s="181"/>
      <c r="EB8" s="181"/>
      <c r="EC8" s="181"/>
      <c r="ED8" s="181"/>
      <c r="EE8" s="181"/>
      <c r="EF8" s="181"/>
      <c r="EG8" s="181"/>
      <c r="EH8" s="181"/>
      <c r="EI8" s="177">
        <v>14</v>
      </c>
      <c r="EJ8" s="178"/>
      <c r="EK8" s="178"/>
      <c r="EL8" s="178"/>
      <c r="EM8" s="178"/>
      <c r="EN8" s="178"/>
      <c r="EO8" s="178"/>
      <c r="EP8" s="178"/>
      <c r="EQ8" s="178"/>
      <c r="ER8" s="178"/>
      <c r="ES8" s="179"/>
      <c r="ET8" s="180">
        <v>15</v>
      </c>
      <c r="EU8" s="181"/>
      <c r="EV8" s="181"/>
      <c r="EW8" s="181"/>
      <c r="EX8" s="181"/>
      <c r="EY8" s="181"/>
      <c r="EZ8" s="181"/>
      <c r="FA8" s="182"/>
      <c r="FB8" s="181">
        <v>16</v>
      </c>
      <c r="FC8" s="181"/>
      <c r="FD8" s="181"/>
      <c r="FE8" s="181"/>
      <c r="FF8" s="181"/>
      <c r="FG8" s="181"/>
      <c r="FH8" s="181"/>
      <c r="FI8" s="181"/>
      <c r="FJ8" s="181"/>
    </row>
    <row r="9" spans="1:166" s="6" customFormat="1" ht="21.75" customHeight="1" x14ac:dyDescent="0.2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4"/>
      <c r="U9" s="199"/>
      <c r="V9" s="183"/>
      <c r="W9" s="183"/>
      <c r="X9" s="183"/>
      <c r="Y9" s="183"/>
      <c r="Z9" s="183"/>
      <c r="AA9" s="183"/>
      <c r="AB9" s="183"/>
      <c r="AC9" s="183"/>
      <c r="AD9" s="192"/>
      <c r="AE9" s="183"/>
      <c r="AF9" s="183"/>
      <c r="AG9" s="183"/>
      <c r="AH9" s="183"/>
      <c r="AI9" s="183"/>
      <c r="AJ9" s="183"/>
      <c r="AK9" s="183"/>
      <c r="AL9" s="184"/>
      <c r="AM9" s="192"/>
      <c r="AN9" s="183"/>
      <c r="AO9" s="183"/>
      <c r="AP9" s="183"/>
      <c r="AQ9" s="183"/>
      <c r="AR9" s="183"/>
      <c r="AS9" s="183"/>
      <c r="AT9" s="183"/>
      <c r="AU9" s="184"/>
      <c r="AV9" s="192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4"/>
      <c r="BH9" s="192"/>
      <c r="BI9" s="183"/>
      <c r="BJ9" s="183"/>
      <c r="BK9" s="183"/>
      <c r="BL9" s="183"/>
      <c r="BM9" s="183"/>
      <c r="BN9" s="183"/>
      <c r="BO9" s="183"/>
      <c r="BP9" s="184"/>
      <c r="BQ9" s="192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4"/>
      <c r="CE9" s="185"/>
      <c r="CF9" s="186"/>
      <c r="CG9" s="186"/>
      <c r="CH9" s="186"/>
      <c r="CI9" s="186"/>
      <c r="CJ9" s="186"/>
      <c r="CK9" s="186"/>
      <c r="CL9" s="186"/>
      <c r="CM9" s="186"/>
      <c r="CN9" s="186"/>
      <c r="CO9" s="187"/>
      <c r="CP9" s="185"/>
      <c r="CQ9" s="186"/>
      <c r="CR9" s="186"/>
      <c r="CS9" s="186"/>
      <c r="CT9" s="186"/>
      <c r="CU9" s="186"/>
      <c r="CV9" s="186"/>
      <c r="CW9" s="187"/>
      <c r="CX9" s="183"/>
      <c r="CY9" s="183"/>
      <c r="CZ9" s="183"/>
      <c r="DA9" s="183"/>
      <c r="DB9" s="183"/>
      <c r="DC9" s="183"/>
      <c r="DD9" s="183"/>
      <c r="DE9" s="183"/>
      <c r="DF9" s="184"/>
      <c r="DG9" s="185"/>
      <c r="DH9" s="186"/>
      <c r="DI9" s="186"/>
      <c r="DJ9" s="186"/>
      <c r="DK9" s="186"/>
      <c r="DL9" s="186"/>
      <c r="DM9" s="186"/>
      <c r="DN9" s="186"/>
      <c r="DO9" s="186"/>
      <c r="DP9" s="186"/>
      <c r="DQ9" s="187"/>
      <c r="DR9" s="185"/>
      <c r="DS9" s="186"/>
      <c r="DT9" s="186"/>
      <c r="DU9" s="186"/>
      <c r="DV9" s="186"/>
      <c r="DW9" s="186"/>
      <c r="DX9" s="186"/>
      <c r="DY9" s="187"/>
      <c r="DZ9" s="183"/>
      <c r="EA9" s="183"/>
      <c r="EB9" s="183"/>
      <c r="EC9" s="183"/>
      <c r="ED9" s="183"/>
      <c r="EE9" s="183"/>
      <c r="EF9" s="183"/>
      <c r="EG9" s="183"/>
      <c r="EH9" s="184"/>
      <c r="EI9" s="185"/>
      <c r="EJ9" s="186"/>
      <c r="EK9" s="186"/>
      <c r="EL9" s="186"/>
      <c r="EM9" s="186"/>
      <c r="EN9" s="186"/>
      <c r="EO9" s="186"/>
      <c r="EP9" s="186"/>
      <c r="EQ9" s="186"/>
      <c r="ER9" s="186"/>
      <c r="ES9" s="187"/>
      <c r="ET9" s="185"/>
      <c r="EU9" s="186"/>
      <c r="EV9" s="186"/>
      <c r="EW9" s="186"/>
      <c r="EX9" s="186"/>
      <c r="EY9" s="186"/>
      <c r="EZ9" s="186"/>
      <c r="FA9" s="187"/>
      <c r="FB9" s="183"/>
      <c r="FC9" s="183"/>
      <c r="FD9" s="183"/>
      <c r="FE9" s="183"/>
      <c r="FF9" s="183"/>
      <c r="FG9" s="183"/>
      <c r="FH9" s="183"/>
      <c r="FI9" s="183"/>
      <c r="FJ9" s="184"/>
    </row>
    <row r="10" spans="1:166" s="7" customFormat="1" ht="23.25" customHeight="1" thickBot="1" x14ac:dyDescent="0.3">
      <c r="A10" s="234" t="s">
        <v>91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5"/>
      <c r="AE10" s="236"/>
      <c r="AF10" s="236"/>
      <c r="AG10" s="236"/>
      <c r="AH10" s="236"/>
      <c r="AI10" s="236"/>
      <c r="AJ10" s="236"/>
      <c r="AK10" s="236"/>
      <c r="AL10" s="237"/>
      <c r="AM10" s="238"/>
      <c r="AN10" s="236"/>
      <c r="AO10" s="236"/>
      <c r="AP10" s="236"/>
      <c r="AQ10" s="236"/>
      <c r="AR10" s="236"/>
      <c r="AS10" s="236"/>
      <c r="AT10" s="236"/>
      <c r="AU10" s="237"/>
      <c r="AV10" s="238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7"/>
      <c r="BH10" s="238"/>
      <c r="BI10" s="236"/>
      <c r="BJ10" s="236"/>
      <c r="BK10" s="236"/>
      <c r="BL10" s="236"/>
      <c r="BM10" s="236"/>
      <c r="BN10" s="236"/>
      <c r="BO10" s="236"/>
      <c r="BP10" s="237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327"/>
      <c r="CF10" s="243"/>
      <c r="CG10" s="243"/>
      <c r="CH10" s="243"/>
      <c r="CI10" s="243"/>
      <c r="CJ10" s="243"/>
      <c r="CK10" s="243"/>
      <c r="CL10" s="243"/>
      <c r="CM10" s="243"/>
      <c r="CN10" s="243"/>
      <c r="CO10" s="244"/>
      <c r="CP10" s="161" t="s">
        <v>92</v>
      </c>
      <c r="CQ10" s="162"/>
      <c r="CR10" s="162"/>
      <c r="CS10" s="162"/>
      <c r="CT10" s="162"/>
      <c r="CU10" s="162"/>
      <c r="CV10" s="162"/>
      <c r="CW10" s="209"/>
      <c r="CX10" s="210" t="s">
        <v>92</v>
      </c>
      <c r="CY10" s="210"/>
      <c r="CZ10" s="210"/>
      <c r="DA10" s="210"/>
      <c r="DB10" s="210"/>
      <c r="DC10" s="210"/>
      <c r="DD10" s="210"/>
      <c r="DE10" s="210"/>
      <c r="DF10" s="210"/>
      <c r="DG10" s="239"/>
      <c r="DH10" s="239"/>
      <c r="DI10" s="239"/>
      <c r="DJ10" s="239"/>
      <c r="DK10" s="239"/>
      <c r="DL10" s="239"/>
      <c r="DM10" s="239"/>
      <c r="DN10" s="239"/>
      <c r="DO10" s="239"/>
      <c r="DP10" s="239"/>
      <c r="DQ10" s="239"/>
      <c r="DR10" s="212" t="s">
        <v>92</v>
      </c>
      <c r="DS10" s="212"/>
      <c r="DT10" s="212"/>
      <c r="DU10" s="212"/>
      <c r="DV10" s="212"/>
      <c r="DW10" s="212"/>
      <c r="DX10" s="212"/>
      <c r="DY10" s="212"/>
      <c r="DZ10" s="210" t="s">
        <v>92</v>
      </c>
      <c r="EA10" s="210"/>
      <c r="EB10" s="210"/>
      <c r="EC10" s="210"/>
      <c r="ED10" s="210"/>
      <c r="EE10" s="210"/>
      <c r="EF10" s="210"/>
      <c r="EG10" s="210"/>
      <c r="EH10" s="210"/>
      <c r="EI10" s="239"/>
      <c r="EJ10" s="239"/>
      <c r="EK10" s="239"/>
      <c r="EL10" s="239"/>
      <c r="EM10" s="239"/>
      <c r="EN10" s="239"/>
      <c r="EO10" s="239"/>
      <c r="EP10" s="239"/>
      <c r="EQ10" s="239"/>
      <c r="ER10" s="239"/>
      <c r="ES10" s="239"/>
      <c r="ET10" s="212" t="s">
        <v>92</v>
      </c>
      <c r="EU10" s="212"/>
      <c r="EV10" s="212"/>
      <c r="EW10" s="212"/>
      <c r="EX10" s="212"/>
      <c r="EY10" s="212"/>
      <c r="EZ10" s="212"/>
      <c r="FA10" s="212"/>
      <c r="FB10" s="191" t="s">
        <v>92</v>
      </c>
      <c r="FC10" s="189"/>
      <c r="FD10" s="189"/>
      <c r="FE10" s="189"/>
      <c r="FF10" s="189"/>
      <c r="FG10" s="189"/>
      <c r="FH10" s="189"/>
      <c r="FI10" s="189"/>
      <c r="FJ10" s="216"/>
    </row>
    <row r="11" spans="1:166" s="7" customFormat="1" ht="24.75" customHeight="1" thickBot="1" x14ac:dyDescent="0.3">
      <c r="BQ11" s="204" t="s">
        <v>93</v>
      </c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323"/>
      <c r="CF11" s="324"/>
      <c r="CG11" s="324"/>
      <c r="CH11" s="324"/>
      <c r="CI11" s="324"/>
      <c r="CJ11" s="324"/>
      <c r="CK11" s="324"/>
      <c r="CL11" s="324"/>
      <c r="CM11" s="324"/>
      <c r="CN11" s="324"/>
      <c r="CO11" s="325"/>
      <c r="CP11" s="180" t="s">
        <v>92</v>
      </c>
      <c r="CQ11" s="181"/>
      <c r="CR11" s="181"/>
      <c r="CS11" s="181"/>
      <c r="CT11" s="181"/>
      <c r="CU11" s="181"/>
      <c r="CV11" s="181"/>
      <c r="CW11" s="182"/>
      <c r="CX11" s="220" t="s">
        <v>92</v>
      </c>
      <c r="CY11" s="220"/>
      <c r="CZ11" s="220"/>
      <c r="DA11" s="220"/>
      <c r="DB11" s="220"/>
      <c r="DC11" s="220"/>
      <c r="DD11" s="220"/>
      <c r="DE11" s="220"/>
      <c r="DF11" s="220"/>
      <c r="DG11" s="326"/>
      <c r="DH11" s="326"/>
      <c r="DI11" s="326"/>
      <c r="DJ11" s="326"/>
      <c r="DK11" s="326"/>
      <c r="DL11" s="326"/>
      <c r="DM11" s="326"/>
      <c r="DN11" s="326"/>
      <c r="DO11" s="326"/>
      <c r="DP11" s="326"/>
      <c r="DQ11" s="326"/>
      <c r="DR11" s="214" t="s">
        <v>92</v>
      </c>
      <c r="DS11" s="214"/>
      <c r="DT11" s="214"/>
      <c r="DU11" s="214"/>
      <c r="DV11" s="214"/>
      <c r="DW11" s="214"/>
      <c r="DX11" s="214"/>
      <c r="DY11" s="214"/>
      <c r="DZ11" s="220" t="s">
        <v>92</v>
      </c>
      <c r="EA11" s="220"/>
      <c r="EB11" s="220"/>
      <c r="EC11" s="220"/>
      <c r="ED11" s="220"/>
      <c r="EE11" s="220"/>
      <c r="EF11" s="220"/>
      <c r="EG11" s="220"/>
      <c r="EH11" s="220"/>
      <c r="EI11" s="326"/>
      <c r="EJ11" s="326"/>
      <c r="EK11" s="326"/>
      <c r="EL11" s="326"/>
      <c r="EM11" s="326"/>
      <c r="EN11" s="326"/>
      <c r="EO11" s="326"/>
      <c r="EP11" s="326"/>
      <c r="EQ11" s="326"/>
      <c r="ER11" s="326"/>
      <c r="ES11" s="326"/>
      <c r="ET11" s="214" t="s">
        <v>92</v>
      </c>
      <c r="EU11" s="214"/>
      <c r="EV11" s="214"/>
      <c r="EW11" s="214"/>
      <c r="EX11" s="214"/>
      <c r="EY11" s="214"/>
      <c r="EZ11" s="214"/>
      <c r="FA11" s="214"/>
      <c r="FB11" s="200" t="s">
        <v>92</v>
      </c>
      <c r="FC11" s="201"/>
      <c r="FD11" s="201"/>
      <c r="FE11" s="201"/>
      <c r="FF11" s="201"/>
      <c r="FG11" s="201"/>
      <c r="FH11" s="201"/>
      <c r="FI11" s="201"/>
      <c r="FJ11" s="215"/>
    </row>
    <row r="12" spans="1:166" s="5" customFormat="1" ht="29.25" customHeight="1" x14ac:dyDescent="0.2">
      <c r="A12" s="328" t="s">
        <v>101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328"/>
      <c r="AY12" s="328"/>
      <c r="AZ12" s="328"/>
      <c r="BA12" s="328"/>
      <c r="BB12" s="328"/>
      <c r="BC12" s="328"/>
      <c r="BD12" s="328"/>
      <c r="BE12" s="328"/>
      <c r="BF12" s="328"/>
      <c r="BG12" s="328"/>
      <c r="BH12" s="328"/>
      <c r="BI12" s="328"/>
      <c r="BJ12" s="328"/>
      <c r="BK12" s="328"/>
      <c r="BL12" s="328"/>
      <c r="BM12" s="328"/>
      <c r="BN12" s="328"/>
      <c r="BO12" s="328"/>
      <c r="BP12" s="328"/>
      <c r="BQ12" s="328"/>
      <c r="BR12" s="328"/>
      <c r="BS12" s="328"/>
      <c r="BT12" s="328"/>
      <c r="BU12" s="328"/>
      <c r="BV12" s="328"/>
      <c r="BW12" s="328"/>
      <c r="BX12" s="328"/>
      <c r="BY12" s="328"/>
      <c r="BZ12" s="328"/>
      <c r="CA12" s="328"/>
      <c r="CB12" s="328"/>
      <c r="CC12" s="328"/>
      <c r="CD12" s="328"/>
      <c r="CE12" s="328"/>
      <c r="CF12" s="328"/>
      <c r="CG12" s="328"/>
      <c r="CH12" s="328"/>
      <c r="CI12" s="328"/>
      <c r="CJ12" s="328"/>
      <c r="CK12" s="328"/>
      <c r="CL12" s="328"/>
      <c r="CM12" s="328"/>
      <c r="CN12" s="328"/>
      <c r="CO12" s="328"/>
      <c r="CP12" s="328"/>
      <c r="CQ12" s="328"/>
      <c r="CR12" s="328"/>
      <c r="CS12" s="328"/>
      <c r="CT12" s="328"/>
      <c r="CU12" s="328"/>
      <c r="CV12" s="328"/>
      <c r="CW12" s="328"/>
      <c r="CX12" s="328"/>
      <c r="CY12" s="328"/>
      <c r="CZ12" s="328"/>
      <c r="DA12" s="328"/>
      <c r="DB12" s="328"/>
      <c r="DC12" s="328"/>
      <c r="DD12" s="328"/>
      <c r="DE12" s="328"/>
      <c r="DF12" s="328"/>
      <c r="DG12" s="328"/>
      <c r="DH12" s="328"/>
      <c r="DI12" s="328"/>
      <c r="DJ12" s="328"/>
      <c r="DK12" s="328"/>
      <c r="DL12" s="328"/>
      <c r="DM12" s="328"/>
      <c r="DN12" s="328"/>
      <c r="DO12" s="328"/>
      <c r="DP12" s="328"/>
      <c r="DQ12" s="328"/>
      <c r="DR12" s="328"/>
      <c r="DS12" s="328"/>
      <c r="DT12" s="328"/>
      <c r="DU12" s="328"/>
      <c r="DV12" s="328"/>
      <c r="DW12" s="328"/>
      <c r="DX12" s="328"/>
      <c r="DY12" s="328"/>
      <c r="DZ12" s="328"/>
      <c r="EA12" s="328"/>
      <c r="EB12" s="328"/>
      <c r="EC12" s="328"/>
      <c r="ED12" s="328"/>
      <c r="EE12" s="328"/>
      <c r="EF12" s="328"/>
      <c r="EG12" s="328"/>
      <c r="EH12" s="328"/>
      <c r="EI12" s="328"/>
      <c r="EJ12" s="328"/>
      <c r="EK12" s="328"/>
      <c r="EL12" s="328"/>
      <c r="EM12" s="328"/>
      <c r="EN12" s="328"/>
      <c r="EO12" s="328"/>
      <c r="EP12" s="328"/>
      <c r="EQ12" s="328"/>
      <c r="ER12" s="328"/>
      <c r="ES12" s="328"/>
      <c r="ET12" s="328"/>
      <c r="EU12" s="328"/>
      <c r="EV12" s="328"/>
      <c r="EW12" s="328"/>
      <c r="EX12" s="328"/>
      <c r="EY12" s="328"/>
      <c r="EZ12" s="328"/>
      <c r="FA12" s="328"/>
      <c r="FB12" s="328"/>
      <c r="FC12" s="328"/>
      <c r="FD12" s="328"/>
      <c r="FE12" s="328"/>
      <c r="FF12" s="328"/>
      <c r="FG12" s="328"/>
      <c r="FH12" s="328"/>
      <c r="FI12" s="328"/>
      <c r="FJ12" s="328"/>
    </row>
    <row r="13" spans="1:166" ht="15.75" customHeight="1" x14ac:dyDescent="0.2"/>
    <row r="14" spans="1:166" s="6" customFormat="1" ht="22.5" customHeight="1" x14ac:dyDescent="0.2">
      <c r="A14" s="174" t="s">
        <v>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58" t="s">
        <v>33</v>
      </c>
      <c r="V14" s="152"/>
      <c r="W14" s="152"/>
      <c r="X14" s="152"/>
      <c r="Y14" s="152"/>
      <c r="Z14" s="152"/>
      <c r="AA14" s="152"/>
      <c r="AB14" s="152"/>
      <c r="AC14" s="153"/>
      <c r="AD14" s="152" t="s">
        <v>34</v>
      </c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3"/>
      <c r="BQ14" s="158" t="s">
        <v>35</v>
      </c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3"/>
      <c r="CE14" s="161" t="s">
        <v>36</v>
      </c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</row>
    <row r="15" spans="1:166" s="6" customFormat="1" ht="16.5" customHeight="1" x14ac:dyDescent="0.2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59"/>
      <c r="V15" s="154"/>
      <c r="W15" s="154"/>
      <c r="X15" s="154"/>
      <c r="Y15" s="154"/>
      <c r="Z15" s="154"/>
      <c r="AA15" s="154"/>
      <c r="AB15" s="154"/>
      <c r="AC15" s="155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5"/>
      <c r="BQ15" s="159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5"/>
      <c r="CE15" s="168" t="s">
        <v>37</v>
      </c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70"/>
      <c r="DG15" s="168" t="s">
        <v>38</v>
      </c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70"/>
      <c r="EI15" s="168" t="s">
        <v>39</v>
      </c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70"/>
    </row>
    <row r="16" spans="1:166" s="6" customFormat="1" ht="18.75" customHeight="1" x14ac:dyDescent="0.2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59"/>
      <c r="V16" s="154"/>
      <c r="W16" s="154"/>
      <c r="X16" s="154"/>
      <c r="Y16" s="154"/>
      <c r="Z16" s="154"/>
      <c r="AA16" s="154"/>
      <c r="AB16" s="154"/>
      <c r="AC16" s="155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7"/>
      <c r="BQ16" s="159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5"/>
      <c r="CE16" s="171" t="s">
        <v>198</v>
      </c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3"/>
      <c r="DG16" s="171" t="s">
        <v>41</v>
      </c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3"/>
      <c r="EI16" s="171" t="s">
        <v>42</v>
      </c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3"/>
    </row>
    <row r="17" spans="1:166" s="6" customFormat="1" ht="37.5" customHeight="1" x14ac:dyDescent="0.2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60"/>
      <c r="V17" s="156"/>
      <c r="W17" s="156"/>
      <c r="X17" s="156"/>
      <c r="Y17" s="156"/>
      <c r="Z17" s="156"/>
      <c r="AA17" s="156"/>
      <c r="AB17" s="156"/>
      <c r="AC17" s="157"/>
      <c r="AD17" s="174" t="s">
        <v>43</v>
      </c>
      <c r="AE17" s="174"/>
      <c r="AF17" s="174"/>
      <c r="AG17" s="174"/>
      <c r="AH17" s="174"/>
      <c r="AI17" s="174"/>
      <c r="AJ17" s="174"/>
      <c r="AK17" s="174"/>
      <c r="AL17" s="175"/>
      <c r="AM17" s="176" t="s">
        <v>44</v>
      </c>
      <c r="AN17" s="174"/>
      <c r="AO17" s="174"/>
      <c r="AP17" s="174"/>
      <c r="AQ17" s="174"/>
      <c r="AR17" s="174"/>
      <c r="AS17" s="174"/>
      <c r="AT17" s="174"/>
      <c r="AU17" s="175"/>
      <c r="AV17" s="176" t="s">
        <v>45</v>
      </c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5"/>
      <c r="BH17" s="176" t="s">
        <v>46</v>
      </c>
      <c r="BI17" s="174"/>
      <c r="BJ17" s="174"/>
      <c r="BK17" s="174"/>
      <c r="BL17" s="174"/>
      <c r="BM17" s="174"/>
      <c r="BN17" s="174"/>
      <c r="BO17" s="174"/>
      <c r="BP17" s="175"/>
      <c r="BQ17" s="160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7"/>
      <c r="CE17" s="176" t="s">
        <v>47</v>
      </c>
      <c r="CF17" s="174"/>
      <c r="CG17" s="174"/>
      <c r="CH17" s="174"/>
      <c r="CI17" s="174"/>
      <c r="CJ17" s="174"/>
      <c r="CK17" s="174"/>
      <c r="CL17" s="174"/>
      <c r="CM17" s="174"/>
      <c r="CN17" s="174"/>
      <c r="CO17" s="175"/>
      <c r="CP17" s="176" t="s">
        <v>48</v>
      </c>
      <c r="CQ17" s="174"/>
      <c r="CR17" s="174"/>
      <c r="CS17" s="174"/>
      <c r="CT17" s="174"/>
      <c r="CU17" s="174"/>
      <c r="CV17" s="174"/>
      <c r="CW17" s="175"/>
      <c r="CX17" s="174" t="s">
        <v>49</v>
      </c>
      <c r="CY17" s="174"/>
      <c r="CZ17" s="174"/>
      <c r="DA17" s="174"/>
      <c r="DB17" s="174"/>
      <c r="DC17" s="174"/>
      <c r="DD17" s="174"/>
      <c r="DE17" s="174"/>
      <c r="DF17" s="174"/>
      <c r="DG17" s="176" t="s">
        <v>47</v>
      </c>
      <c r="DH17" s="174"/>
      <c r="DI17" s="174"/>
      <c r="DJ17" s="174"/>
      <c r="DK17" s="174"/>
      <c r="DL17" s="174"/>
      <c r="DM17" s="174"/>
      <c r="DN17" s="174"/>
      <c r="DO17" s="174"/>
      <c r="DP17" s="174"/>
      <c r="DQ17" s="175"/>
      <c r="DR17" s="176" t="s">
        <v>48</v>
      </c>
      <c r="DS17" s="174"/>
      <c r="DT17" s="174"/>
      <c r="DU17" s="174"/>
      <c r="DV17" s="174"/>
      <c r="DW17" s="174"/>
      <c r="DX17" s="174"/>
      <c r="DY17" s="175"/>
      <c r="DZ17" s="174" t="s">
        <v>49</v>
      </c>
      <c r="EA17" s="174"/>
      <c r="EB17" s="174"/>
      <c r="EC17" s="174"/>
      <c r="ED17" s="174"/>
      <c r="EE17" s="174"/>
      <c r="EF17" s="174"/>
      <c r="EG17" s="174"/>
      <c r="EH17" s="174"/>
      <c r="EI17" s="176" t="s">
        <v>47</v>
      </c>
      <c r="EJ17" s="174"/>
      <c r="EK17" s="174"/>
      <c r="EL17" s="174"/>
      <c r="EM17" s="174"/>
      <c r="EN17" s="174"/>
      <c r="EO17" s="174"/>
      <c r="EP17" s="174"/>
      <c r="EQ17" s="174"/>
      <c r="ER17" s="174"/>
      <c r="ES17" s="175"/>
      <c r="ET17" s="176" t="s">
        <v>48</v>
      </c>
      <c r="EU17" s="174"/>
      <c r="EV17" s="174"/>
      <c r="EW17" s="174"/>
      <c r="EX17" s="174"/>
      <c r="EY17" s="174"/>
      <c r="EZ17" s="174"/>
      <c r="FA17" s="175"/>
      <c r="FB17" s="174" t="s">
        <v>49</v>
      </c>
      <c r="FC17" s="174"/>
      <c r="FD17" s="174"/>
      <c r="FE17" s="174"/>
      <c r="FF17" s="174"/>
      <c r="FG17" s="174"/>
      <c r="FH17" s="174"/>
      <c r="FI17" s="174"/>
      <c r="FJ17" s="174"/>
    </row>
    <row r="18" spans="1:166" s="6" customFormat="1" ht="30.75" customHeight="1" thickBot="1" x14ac:dyDescent="0.25">
      <c r="A18" s="221">
        <v>1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80">
        <v>2</v>
      </c>
      <c r="V18" s="181"/>
      <c r="W18" s="181"/>
      <c r="X18" s="181"/>
      <c r="Y18" s="181"/>
      <c r="Z18" s="181"/>
      <c r="AA18" s="181"/>
      <c r="AB18" s="181"/>
      <c r="AC18" s="182"/>
      <c r="AD18" s="181">
        <v>3</v>
      </c>
      <c r="AE18" s="181"/>
      <c r="AF18" s="181"/>
      <c r="AG18" s="181"/>
      <c r="AH18" s="181"/>
      <c r="AI18" s="181"/>
      <c r="AJ18" s="181"/>
      <c r="AK18" s="181"/>
      <c r="AL18" s="182"/>
      <c r="AM18" s="180">
        <v>4</v>
      </c>
      <c r="AN18" s="181"/>
      <c r="AO18" s="181"/>
      <c r="AP18" s="181"/>
      <c r="AQ18" s="181"/>
      <c r="AR18" s="181"/>
      <c r="AS18" s="181"/>
      <c r="AT18" s="181"/>
      <c r="AU18" s="182"/>
      <c r="AV18" s="180">
        <v>5</v>
      </c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2"/>
      <c r="BH18" s="180">
        <v>6</v>
      </c>
      <c r="BI18" s="181"/>
      <c r="BJ18" s="181"/>
      <c r="BK18" s="181"/>
      <c r="BL18" s="181"/>
      <c r="BM18" s="181"/>
      <c r="BN18" s="181"/>
      <c r="BO18" s="181"/>
      <c r="BP18" s="182"/>
      <c r="BQ18" s="177">
        <v>7</v>
      </c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9"/>
      <c r="CE18" s="177">
        <v>8</v>
      </c>
      <c r="CF18" s="178"/>
      <c r="CG18" s="178"/>
      <c r="CH18" s="178"/>
      <c r="CI18" s="178"/>
      <c r="CJ18" s="178"/>
      <c r="CK18" s="178"/>
      <c r="CL18" s="178"/>
      <c r="CM18" s="178"/>
      <c r="CN18" s="178"/>
      <c r="CO18" s="179"/>
      <c r="CP18" s="180">
        <v>9</v>
      </c>
      <c r="CQ18" s="181"/>
      <c r="CR18" s="181"/>
      <c r="CS18" s="181"/>
      <c r="CT18" s="181"/>
      <c r="CU18" s="181"/>
      <c r="CV18" s="181"/>
      <c r="CW18" s="182"/>
      <c r="CX18" s="181">
        <v>10</v>
      </c>
      <c r="CY18" s="181"/>
      <c r="CZ18" s="181"/>
      <c r="DA18" s="181"/>
      <c r="DB18" s="181"/>
      <c r="DC18" s="181"/>
      <c r="DD18" s="181"/>
      <c r="DE18" s="181"/>
      <c r="DF18" s="181"/>
      <c r="DG18" s="177">
        <v>11</v>
      </c>
      <c r="DH18" s="178"/>
      <c r="DI18" s="178"/>
      <c r="DJ18" s="178"/>
      <c r="DK18" s="178"/>
      <c r="DL18" s="178"/>
      <c r="DM18" s="178"/>
      <c r="DN18" s="178"/>
      <c r="DO18" s="178"/>
      <c r="DP18" s="178"/>
      <c r="DQ18" s="179"/>
      <c r="DR18" s="180">
        <v>12</v>
      </c>
      <c r="DS18" s="181"/>
      <c r="DT18" s="181"/>
      <c r="DU18" s="181"/>
      <c r="DV18" s="181"/>
      <c r="DW18" s="181"/>
      <c r="DX18" s="181"/>
      <c r="DY18" s="182"/>
      <c r="DZ18" s="181">
        <v>13</v>
      </c>
      <c r="EA18" s="181"/>
      <c r="EB18" s="181"/>
      <c r="EC18" s="181"/>
      <c r="ED18" s="181"/>
      <c r="EE18" s="181"/>
      <c r="EF18" s="181"/>
      <c r="EG18" s="181"/>
      <c r="EH18" s="181"/>
      <c r="EI18" s="177">
        <v>14</v>
      </c>
      <c r="EJ18" s="178"/>
      <c r="EK18" s="178"/>
      <c r="EL18" s="178"/>
      <c r="EM18" s="178"/>
      <c r="EN18" s="178"/>
      <c r="EO18" s="178"/>
      <c r="EP18" s="178"/>
      <c r="EQ18" s="178"/>
      <c r="ER18" s="178"/>
      <c r="ES18" s="179"/>
      <c r="ET18" s="180">
        <v>15</v>
      </c>
      <c r="EU18" s="181"/>
      <c r="EV18" s="181"/>
      <c r="EW18" s="181"/>
      <c r="EX18" s="181"/>
      <c r="EY18" s="181"/>
      <c r="EZ18" s="181"/>
      <c r="FA18" s="182"/>
      <c r="FB18" s="181">
        <v>16</v>
      </c>
      <c r="FC18" s="181"/>
      <c r="FD18" s="181"/>
      <c r="FE18" s="181"/>
      <c r="FF18" s="181"/>
      <c r="FG18" s="181"/>
      <c r="FH18" s="181"/>
      <c r="FI18" s="181"/>
      <c r="FJ18" s="181"/>
    </row>
    <row r="19" spans="1:166" s="7" customFormat="1" ht="24.75" customHeight="1" x14ac:dyDescent="0.25">
      <c r="A19" s="223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4"/>
      <c r="U19" s="199"/>
      <c r="V19" s="183"/>
      <c r="W19" s="183"/>
      <c r="X19" s="183"/>
      <c r="Y19" s="183"/>
      <c r="Z19" s="183"/>
      <c r="AA19" s="183"/>
      <c r="AB19" s="183"/>
      <c r="AC19" s="183"/>
      <c r="AD19" s="192"/>
      <c r="AE19" s="183"/>
      <c r="AF19" s="183"/>
      <c r="AG19" s="183"/>
      <c r="AH19" s="183"/>
      <c r="AI19" s="183"/>
      <c r="AJ19" s="183"/>
      <c r="AK19" s="183"/>
      <c r="AL19" s="184"/>
      <c r="AM19" s="192"/>
      <c r="AN19" s="183"/>
      <c r="AO19" s="183"/>
      <c r="AP19" s="183"/>
      <c r="AQ19" s="183"/>
      <c r="AR19" s="183"/>
      <c r="AS19" s="183"/>
      <c r="AT19" s="183"/>
      <c r="AU19" s="184"/>
      <c r="AV19" s="192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4"/>
      <c r="BH19" s="192"/>
      <c r="BI19" s="183"/>
      <c r="BJ19" s="183"/>
      <c r="BK19" s="183"/>
      <c r="BL19" s="183"/>
      <c r="BM19" s="183"/>
      <c r="BN19" s="183"/>
      <c r="BO19" s="183"/>
      <c r="BP19" s="184"/>
      <c r="BQ19" s="192"/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184"/>
      <c r="CE19" s="185"/>
      <c r="CF19" s="186"/>
      <c r="CG19" s="186"/>
      <c r="CH19" s="186"/>
      <c r="CI19" s="186"/>
      <c r="CJ19" s="186"/>
      <c r="CK19" s="186"/>
      <c r="CL19" s="186"/>
      <c r="CM19" s="186"/>
      <c r="CN19" s="186"/>
      <c r="CO19" s="187"/>
      <c r="CP19" s="185"/>
      <c r="CQ19" s="186"/>
      <c r="CR19" s="186"/>
      <c r="CS19" s="186"/>
      <c r="CT19" s="186"/>
      <c r="CU19" s="186"/>
      <c r="CV19" s="186"/>
      <c r="CW19" s="187"/>
      <c r="CX19" s="183"/>
      <c r="CY19" s="183"/>
      <c r="CZ19" s="183"/>
      <c r="DA19" s="183"/>
      <c r="DB19" s="183"/>
      <c r="DC19" s="183"/>
      <c r="DD19" s="183"/>
      <c r="DE19" s="183"/>
      <c r="DF19" s="184"/>
      <c r="DG19" s="185"/>
      <c r="DH19" s="186"/>
      <c r="DI19" s="186"/>
      <c r="DJ19" s="186"/>
      <c r="DK19" s="186"/>
      <c r="DL19" s="186"/>
      <c r="DM19" s="186"/>
      <c r="DN19" s="186"/>
      <c r="DO19" s="186"/>
      <c r="DP19" s="186"/>
      <c r="DQ19" s="187"/>
      <c r="DR19" s="185"/>
      <c r="DS19" s="186"/>
      <c r="DT19" s="186"/>
      <c r="DU19" s="186"/>
      <c r="DV19" s="186"/>
      <c r="DW19" s="186"/>
      <c r="DX19" s="186"/>
      <c r="DY19" s="187"/>
      <c r="DZ19" s="183"/>
      <c r="EA19" s="183"/>
      <c r="EB19" s="183"/>
      <c r="EC19" s="183"/>
      <c r="ED19" s="183"/>
      <c r="EE19" s="183"/>
      <c r="EF19" s="183"/>
      <c r="EG19" s="183"/>
      <c r="EH19" s="184"/>
      <c r="EI19" s="185"/>
      <c r="EJ19" s="186"/>
      <c r="EK19" s="186"/>
      <c r="EL19" s="186"/>
      <c r="EM19" s="186"/>
      <c r="EN19" s="186"/>
      <c r="EO19" s="186"/>
      <c r="EP19" s="186"/>
      <c r="EQ19" s="186"/>
      <c r="ER19" s="186"/>
      <c r="ES19" s="187"/>
      <c r="ET19" s="185"/>
      <c r="EU19" s="186"/>
      <c r="EV19" s="186"/>
      <c r="EW19" s="186"/>
      <c r="EX19" s="186"/>
      <c r="EY19" s="186"/>
      <c r="EZ19" s="186"/>
      <c r="FA19" s="187"/>
      <c r="FB19" s="192"/>
      <c r="FC19" s="183"/>
      <c r="FD19" s="183"/>
      <c r="FE19" s="183"/>
      <c r="FF19" s="183"/>
      <c r="FG19" s="183"/>
      <c r="FH19" s="183"/>
      <c r="FI19" s="183"/>
      <c r="FJ19" s="329"/>
    </row>
    <row r="20" spans="1:166" s="7" customFormat="1" ht="30" customHeight="1" thickBot="1" x14ac:dyDescent="0.3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4"/>
      <c r="U20" s="203"/>
      <c r="V20" s="201"/>
      <c r="W20" s="201"/>
      <c r="X20" s="201"/>
      <c r="Y20" s="201"/>
      <c r="Z20" s="201"/>
      <c r="AA20" s="201"/>
      <c r="AB20" s="201"/>
      <c r="AC20" s="201"/>
      <c r="AD20" s="191"/>
      <c r="AE20" s="189"/>
      <c r="AF20" s="189"/>
      <c r="AG20" s="189"/>
      <c r="AH20" s="189"/>
      <c r="AI20" s="189"/>
      <c r="AJ20" s="189"/>
      <c r="AK20" s="189"/>
      <c r="AL20" s="190"/>
      <c r="AM20" s="191"/>
      <c r="AN20" s="189"/>
      <c r="AO20" s="189"/>
      <c r="AP20" s="189"/>
      <c r="AQ20" s="189"/>
      <c r="AR20" s="189"/>
      <c r="AS20" s="189"/>
      <c r="AT20" s="189"/>
      <c r="AU20" s="190"/>
      <c r="AV20" s="191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90"/>
      <c r="BH20" s="191"/>
      <c r="BI20" s="189"/>
      <c r="BJ20" s="189"/>
      <c r="BK20" s="189"/>
      <c r="BL20" s="189"/>
      <c r="BM20" s="189"/>
      <c r="BN20" s="189"/>
      <c r="BO20" s="189"/>
      <c r="BP20" s="190"/>
      <c r="BQ20" s="191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90"/>
      <c r="CE20" s="161"/>
      <c r="CF20" s="162"/>
      <c r="CG20" s="162"/>
      <c r="CH20" s="162"/>
      <c r="CI20" s="162"/>
      <c r="CJ20" s="162"/>
      <c r="CK20" s="162"/>
      <c r="CL20" s="162"/>
      <c r="CM20" s="162"/>
      <c r="CN20" s="162"/>
      <c r="CO20" s="209"/>
      <c r="CP20" s="161"/>
      <c r="CQ20" s="162"/>
      <c r="CR20" s="162"/>
      <c r="CS20" s="162"/>
      <c r="CT20" s="162"/>
      <c r="CU20" s="162"/>
      <c r="CV20" s="162"/>
      <c r="CW20" s="209"/>
      <c r="CX20" s="189"/>
      <c r="CY20" s="189"/>
      <c r="CZ20" s="189"/>
      <c r="DA20" s="189"/>
      <c r="DB20" s="189"/>
      <c r="DC20" s="189"/>
      <c r="DD20" s="189"/>
      <c r="DE20" s="189"/>
      <c r="DF20" s="190"/>
      <c r="DG20" s="161"/>
      <c r="DH20" s="162"/>
      <c r="DI20" s="162"/>
      <c r="DJ20" s="162"/>
      <c r="DK20" s="162"/>
      <c r="DL20" s="162"/>
      <c r="DM20" s="162"/>
      <c r="DN20" s="162"/>
      <c r="DO20" s="162"/>
      <c r="DP20" s="162"/>
      <c r="DQ20" s="209"/>
      <c r="DR20" s="161"/>
      <c r="DS20" s="162"/>
      <c r="DT20" s="162"/>
      <c r="DU20" s="162"/>
      <c r="DV20" s="162"/>
      <c r="DW20" s="162"/>
      <c r="DX20" s="162"/>
      <c r="DY20" s="209"/>
      <c r="DZ20" s="189"/>
      <c r="EA20" s="189"/>
      <c r="EB20" s="189"/>
      <c r="EC20" s="189"/>
      <c r="ED20" s="189"/>
      <c r="EE20" s="189"/>
      <c r="EF20" s="189"/>
      <c r="EG20" s="189"/>
      <c r="EH20" s="190"/>
      <c r="EI20" s="161"/>
      <c r="EJ20" s="162"/>
      <c r="EK20" s="162"/>
      <c r="EL20" s="162"/>
      <c r="EM20" s="162"/>
      <c r="EN20" s="162"/>
      <c r="EO20" s="162"/>
      <c r="EP20" s="162"/>
      <c r="EQ20" s="162"/>
      <c r="ER20" s="162"/>
      <c r="ES20" s="209"/>
      <c r="ET20" s="161"/>
      <c r="EU20" s="162"/>
      <c r="EV20" s="162"/>
      <c r="EW20" s="162"/>
      <c r="EX20" s="162"/>
      <c r="EY20" s="162"/>
      <c r="EZ20" s="162"/>
      <c r="FA20" s="209"/>
      <c r="FB20" s="191"/>
      <c r="FC20" s="189"/>
      <c r="FD20" s="189"/>
      <c r="FE20" s="189"/>
      <c r="FF20" s="189"/>
      <c r="FG20" s="189"/>
      <c r="FH20" s="189"/>
      <c r="FI20" s="189"/>
      <c r="FJ20" s="216"/>
    </row>
    <row r="21" spans="1:166" s="7" customFormat="1" ht="22.5" customHeight="1" thickBot="1" x14ac:dyDescent="0.3">
      <c r="A21" s="234" t="s">
        <v>91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5"/>
      <c r="AE21" s="236"/>
      <c r="AF21" s="236"/>
      <c r="AG21" s="236"/>
      <c r="AH21" s="236"/>
      <c r="AI21" s="236"/>
      <c r="AJ21" s="236"/>
      <c r="AK21" s="236"/>
      <c r="AL21" s="237"/>
      <c r="AM21" s="238"/>
      <c r="AN21" s="236"/>
      <c r="AO21" s="236"/>
      <c r="AP21" s="236"/>
      <c r="AQ21" s="236"/>
      <c r="AR21" s="236"/>
      <c r="AS21" s="236"/>
      <c r="AT21" s="236"/>
      <c r="AU21" s="237"/>
      <c r="AV21" s="238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7"/>
      <c r="BH21" s="238"/>
      <c r="BI21" s="236"/>
      <c r="BJ21" s="236"/>
      <c r="BK21" s="236"/>
      <c r="BL21" s="236"/>
      <c r="BM21" s="236"/>
      <c r="BN21" s="236"/>
      <c r="BO21" s="236"/>
      <c r="BP21" s="237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330"/>
      <c r="CF21" s="331"/>
      <c r="CG21" s="331"/>
      <c r="CH21" s="331"/>
      <c r="CI21" s="331"/>
      <c r="CJ21" s="331"/>
      <c r="CK21" s="331"/>
      <c r="CL21" s="331"/>
      <c r="CM21" s="331"/>
      <c r="CN21" s="331"/>
      <c r="CO21" s="332"/>
      <c r="CP21" s="161" t="s">
        <v>92</v>
      </c>
      <c r="CQ21" s="162"/>
      <c r="CR21" s="162"/>
      <c r="CS21" s="162"/>
      <c r="CT21" s="162"/>
      <c r="CU21" s="162"/>
      <c r="CV21" s="162"/>
      <c r="CW21" s="209"/>
      <c r="CX21" s="210" t="s">
        <v>92</v>
      </c>
      <c r="CY21" s="210"/>
      <c r="CZ21" s="210"/>
      <c r="DA21" s="210"/>
      <c r="DB21" s="210"/>
      <c r="DC21" s="210"/>
      <c r="DD21" s="210"/>
      <c r="DE21" s="210"/>
      <c r="DF21" s="210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 t="s">
        <v>92</v>
      </c>
      <c r="DS21" s="212"/>
      <c r="DT21" s="212"/>
      <c r="DU21" s="212"/>
      <c r="DV21" s="212"/>
      <c r="DW21" s="212"/>
      <c r="DX21" s="212"/>
      <c r="DY21" s="212"/>
      <c r="DZ21" s="210" t="s">
        <v>92</v>
      </c>
      <c r="EA21" s="210"/>
      <c r="EB21" s="210"/>
      <c r="EC21" s="210"/>
      <c r="ED21" s="210"/>
      <c r="EE21" s="210"/>
      <c r="EF21" s="210"/>
      <c r="EG21" s="210"/>
      <c r="EH21" s="210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 t="s">
        <v>92</v>
      </c>
      <c r="EU21" s="212"/>
      <c r="EV21" s="212"/>
      <c r="EW21" s="212"/>
      <c r="EX21" s="212"/>
      <c r="EY21" s="212"/>
      <c r="EZ21" s="212"/>
      <c r="FA21" s="212"/>
      <c r="FB21" s="191" t="s">
        <v>92</v>
      </c>
      <c r="FC21" s="189"/>
      <c r="FD21" s="189"/>
      <c r="FE21" s="189"/>
      <c r="FF21" s="189"/>
      <c r="FG21" s="189"/>
      <c r="FH21" s="189"/>
      <c r="FI21" s="189"/>
      <c r="FJ21" s="216"/>
    </row>
    <row r="22" spans="1:166" s="7" customFormat="1" ht="22.5" customHeight="1" thickBot="1" x14ac:dyDescent="0.3">
      <c r="BQ22" s="204" t="s">
        <v>93</v>
      </c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333"/>
      <c r="CF22" s="181"/>
      <c r="CG22" s="181"/>
      <c r="CH22" s="181"/>
      <c r="CI22" s="181"/>
      <c r="CJ22" s="181"/>
      <c r="CK22" s="181"/>
      <c r="CL22" s="181"/>
      <c r="CM22" s="181"/>
      <c r="CN22" s="181"/>
      <c r="CO22" s="182"/>
      <c r="CP22" s="180" t="s">
        <v>92</v>
      </c>
      <c r="CQ22" s="181"/>
      <c r="CR22" s="181"/>
      <c r="CS22" s="181"/>
      <c r="CT22" s="181"/>
      <c r="CU22" s="181"/>
      <c r="CV22" s="181"/>
      <c r="CW22" s="182"/>
      <c r="CX22" s="220" t="s">
        <v>92</v>
      </c>
      <c r="CY22" s="220"/>
      <c r="CZ22" s="220"/>
      <c r="DA22" s="220"/>
      <c r="DB22" s="220"/>
      <c r="DC22" s="220"/>
      <c r="DD22" s="220"/>
      <c r="DE22" s="220"/>
      <c r="DF22" s="220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 t="s">
        <v>92</v>
      </c>
      <c r="DS22" s="214"/>
      <c r="DT22" s="214"/>
      <c r="DU22" s="214"/>
      <c r="DV22" s="214"/>
      <c r="DW22" s="214"/>
      <c r="DX22" s="214"/>
      <c r="DY22" s="214"/>
      <c r="DZ22" s="220" t="s">
        <v>92</v>
      </c>
      <c r="EA22" s="220"/>
      <c r="EB22" s="220"/>
      <c r="EC22" s="220"/>
      <c r="ED22" s="220"/>
      <c r="EE22" s="220"/>
      <c r="EF22" s="220"/>
      <c r="EG22" s="220"/>
      <c r="EH22" s="220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 t="s">
        <v>92</v>
      </c>
      <c r="EU22" s="214"/>
      <c r="EV22" s="214"/>
      <c r="EW22" s="214"/>
      <c r="EX22" s="214"/>
      <c r="EY22" s="214"/>
      <c r="EZ22" s="214"/>
      <c r="FA22" s="214"/>
      <c r="FB22" s="200" t="s">
        <v>92</v>
      </c>
      <c r="FC22" s="201"/>
      <c r="FD22" s="201"/>
      <c r="FE22" s="201"/>
      <c r="FF22" s="201"/>
      <c r="FG22" s="201"/>
      <c r="FH22" s="201"/>
      <c r="FI22" s="201"/>
      <c r="FJ22" s="215"/>
    </row>
    <row r="23" spans="1:166" ht="170.25" customHeight="1" x14ac:dyDescent="0.2"/>
    <row r="24" spans="1:166" s="5" customFormat="1" ht="23.25" customHeight="1" x14ac:dyDescent="0.2">
      <c r="A24" s="328" t="s">
        <v>102</v>
      </c>
      <c r="B24" s="328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328"/>
      <c r="BR24" s="328"/>
      <c r="BS24" s="328"/>
      <c r="BT24" s="328"/>
      <c r="BU24" s="328"/>
      <c r="BV24" s="328"/>
      <c r="BW24" s="328"/>
      <c r="BX24" s="328"/>
      <c r="BY24" s="328"/>
      <c r="BZ24" s="328"/>
      <c r="CA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328"/>
      <c r="CM24" s="328"/>
      <c r="CN24" s="328"/>
      <c r="CO24" s="328"/>
      <c r="CP24" s="328"/>
      <c r="CQ24" s="328"/>
      <c r="CR24" s="328"/>
      <c r="CS24" s="328"/>
      <c r="CT24" s="328"/>
      <c r="CU24" s="328"/>
      <c r="CV24" s="328"/>
      <c r="CW24" s="328"/>
      <c r="CX24" s="328"/>
      <c r="CY24" s="328"/>
      <c r="CZ24" s="328"/>
      <c r="DA24" s="328"/>
      <c r="DB24" s="328"/>
      <c r="DC24" s="328"/>
      <c r="DD24" s="328"/>
      <c r="DE24" s="328"/>
      <c r="DF24" s="328"/>
      <c r="DG24" s="328"/>
      <c r="DH24" s="328"/>
      <c r="DI24" s="328"/>
      <c r="DJ24" s="328"/>
      <c r="DK24" s="328"/>
      <c r="DL24" s="328"/>
      <c r="DM24" s="328"/>
      <c r="DN24" s="328"/>
      <c r="DO24" s="328"/>
      <c r="DP24" s="328"/>
      <c r="DQ24" s="328"/>
      <c r="DR24" s="328"/>
      <c r="DS24" s="328"/>
      <c r="DT24" s="328"/>
      <c r="DU24" s="328"/>
      <c r="DV24" s="328"/>
      <c r="DW24" s="328"/>
      <c r="DX24" s="328"/>
      <c r="DY24" s="328"/>
      <c r="DZ24" s="328"/>
      <c r="EA24" s="328"/>
      <c r="EB24" s="328"/>
      <c r="EC24" s="328"/>
      <c r="ED24" s="328"/>
      <c r="EE24" s="328"/>
      <c r="EF24" s="328"/>
      <c r="EG24" s="328"/>
      <c r="EH24" s="328"/>
      <c r="EI24" s="328"/>
      <c r="EJ24" s="328"/>
      <c r="EK24" s="328"/>
      <c r="EL24" s="328"/>
      <c r="EM24" s="328"/>
      <c r="EN24" s="328"/>
      <c r="EO24" s="328"/>
      <c r="EP24" s="328"/>
      <c r="EQ24" s="328"/>
      <c r="ER24" s="328"/>
      <c r="ES24" s="328"/>
      <c r="ET24" s="328"/>
      <c r="EU24" s="328"/>
      <c r="EV24" s="328"/>
      <c r="EW24" s="328"/>
      <c r="EX24" s="328"/>
      <c r="EY24" s="328"/>
      <c r="EZ24" s="328"/>
      <c r="FA24" s="328"/>
      <c r="FB24" s="328"/>
      <c r="FC24" s="328"/>
      <c r="FD24" s="328"/>
      <c r="FE24" s="328"/>
      <c r="FF24" s="328"/>
      <c r="FG24" s="328"/>
      <c r="FH24" s="328"/>
      <c r="FI24" s="328"/>
      <c r="FJ24" s="328"/>
    </row>
    <row r="25" spans="1:166" ht="18" customHeight="1" x14ac:dyDescent="0.2"/>
    <row r="26" spans="1:166" s="6" customFormat="1" ht="21" customHeight="1" x14ac:dyDescent="0.2">
      <c r="A26" s="174" t="s">
        <v>103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5"/>
      <c r="BG26" s="168" t="s">
        <v>37</v>
      </c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70"/>
      <c r="CQ26" s="168" t="s">
        <v>38</v>
      </c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70"/>
      <c r="EA26" s="168" t="s">
        <v>38</v>
      </c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</row>
    <row r="27" spans="1:166" s="6" customFormat="1" ht="30.75" customHeight="1" x14ac:dyDescent="0.2">
      <c r="A27" s="152" t="s">
        <v>106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3"/>
      <c r="AJ27" s="158" t="s">
        <v>107</v>
      </c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3"/>
      <c r="BG27" s="334"/>
      <c r="BH27" s="335"/>
      <c r="BI27" s="335"/>
      <c r="BJ27" s="335"/>
      <c r="BK27" s="335"/>
      <c r="BL27" s="335"/>
      <c r="BM27" s="335"/>
      <c r="BN27" s="335"/>
      <c r="BO27" s="335"/>
      <c r="BP27" s="335"/>
      <c r="BQ27" s="335"/>
      <c r="BR27" s="335"/>
      <c r="BS27" s="335"/>
      <c r="BT27" s="335"/>
      <c r="BU27" s="335"/>
      <c r="BV27" s="335"/>
      <c r="BW27" s="335"/>
      <c r="BX27" s="335"/>
      <c r="BY27" s="335"/>
      <c r="BZ27" s="335"/>
      <c r="CA27" s="335"/>
      <c r="CB27" s="335"/>
      <c r="CC27" s="335"/>
      <c r="CD27" s="335"/>
      <c r="CE27" s="335"/>
      <c r="CF27" s="335"/>
      <c r="CG27" s="335"/>
      <c r="CH27" s="335"/>
      <c r="CI27" s="335"/>
      <c r="CJ27" s="335"/>
      <c r="CK27" s="335"/>
      <c r="CL27" s="335"/>
      <c r="CM27" s="335"/>
      <c r="CN27" s="335"/>
      <c r="CO27" s="335"/>
      <c r="CP27" s="336"/>
      <c r="CQ27" s="334"/>
      <c r="CR27" s="335"/>
      <c r="CS27" s="335"/>
      <c r="CT27" s="335"/>
      <c r="CU27" s="335"/>
      <c r="CV27" s="335"/>
      <c r="CW27" s="335"/>
      <c r="CX27" s="335"/>
      <c r="CY27" s="335"/>
      <c r="CZ27" s="335"/>
      <c r="DA27" s="335"/>
      <c r="DB27" s="335"/>
      <c r="DC27" s="335"/>
      <c r="DD27" s="335"/>
      <c r="DE27" s="335"/>
      <c r="DF27" s="335"/>
      <c r="DG27" s="335"/>
      <c r="DH27" s="335"/>
      <c r="DI27" s="335"/>
      <c r="DJ27" s="335"/>
      <c r="DK27" s="335"/>
      <c r="DL27" s="335"/>
      <c r="DM27" s="335"/>
      <c r="DN27" s="335"/>
      <c r="DO27" s="335"/>
      <c r="DP27" s="335"/>
      <c r="DQ27" s="335"/>
      <c r="DR27" s="335"/>
      <c r="DS27" s="335"/>
      <c r="DT27" s="335"/>
      <c r="DU27" s="335"/>
      <c r="DV27" s="335"/>
      <c r="DW27" s="335"/>
      <c r="DX27" s="335"/>
      <c r="DY27" s="335"/>
      <c r="DZ27" s="336"/>
      <c r="EA27" s="334"/>
      <c r="EB27" s="335"/>
      <c r="EC27" s="335"/>
      <c r="ED27" s="335"/>
      <c r="EE27" s="335"/>
      <c r="EF27" s="335"/>
      <c r="EG27" s="335"/>
      <c r="EH27" s="335"/>
      <c r="EI27" s="335"/>
      <c r="EJ27" s="335"/>
      <c r="EK27" s="335"/>
      <c r="EL27" s="335"/>
      <c r="EM27" s="335"/>
      <c r="EN27" s="335"/>
      <c r="EO27" s="335"/>
      <c r="EP27" s="335"/>
      <c r="EQ27" s="335"/>
      <c r="ER27" s="335"/>
      <c r="ES27" s="335"/>
      <c r="ET27" s="335"/>
      <c r="EU27" s="335"/>
      <c r="EV27" s="335"/>
      <c r="EW27" s="335"/>
      <c r="EX27" s="335"/>
      <c r="EY27" s="335"/>
      <c r="EZ27" s="335"/>
      <c r="FA27" s="335"/>
      <c r="FB27" s="335"/>
      <c r="FC27" s="335"/>
      <c r="FD27" s="335"/>
      <c r="FE27" s="335"/>
      <c r="FF27" s="335"/>
      <c r="FG27" s="335"/>
      <c r="FH27" s="335"/>
      <c r="FI27" s="335"/>
      <c r="FJ27" s="335"/>
    </row>
    <row r="28" spans="1:166" s="6" customFormat="1" ht="27" customHeight="1" x14ac:dyDescent="0.2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7"/>
      <c r="AJ28" s="160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7"/>
      <c r="BG28" s="171" t="s">
        <v>197</v>
      </c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1" t="s">
        <v>41</v>
      </c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3"/>
      <c r="EA28" s="172" t="s">
        <v>42</v>
      </c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  <c r="FA28" s="172"/>
      <c r="FB28" s="172"/>
      <c r="FC28" s="172"/>
      <c r="FD28" s="172"/>
      <c r="FE28" s="172"/>
      <c r="FF28" s="172"/>
      <c r="FG28" s="172"/>
      <c r="FH28" s="172"/>
      <c r="FI28" s="172"/>
      <c r="FJ28" s="172"/>
    </row>
    <row r="29" spans="1:166" s="6" customFormat="1" ht="20.25" customHeight="1" thickBot="1" x14ac:dyDescent="0.25">
      <c r="A29" s="181">
        <v>1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2"/>
      <c r="AJ29" s="180">
        <v>2</v>
      </c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2"/>
      <c r="BG29" s="180">
        <v>3</v>
      </c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2"/>
      <c r="CQ29" s="180">
        <v>4</v>
      </c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  <c r="DM29" s="181"/>
      <c r="DN29" s="181"/>
      <c r="DO29" s="181"/>
      <c r="DP29" s="181"/>
      <c r="DQ29" s="181"/>
      <c r="DR29" s="181"/>
      <c r="DS29" s="181"/>
      <c r="DT29" s="181"/>
      <c r="DU29" s="181"/>
      <c r="DV29" s="181"/>
      <c r="DW29" s="181"/>
      <c r="DX29" s="181"/>
      <c r="DY29" s="181"/>
      <c r="DZ29" s="182"/>
      <c r="EA29" s="180">
        <v>5</v>
      </c>
      <c r="EB29" s="181"/>
      <c r="EC29" s="181"/>
      <c r="ED29" s="181"/>
      <c r="EE29" s="181"/>
      <c r="EF29" s="181"/>
      <c r="EG29" s="181"/>
      <c r="EH29" s="181"/>
      <c r="EI29" s="181"/>
      <c r="EJ29" s="181"/>
      <c r="EK29" s="181"/>
      <c r="EL29" s="181"/>
      <c r="EM29" s="181"/>
      <c r="EN29" s="181"/>
      <c r="EO29" s="181"/>
      <c r="EP29" s="181"/>
      <c r="EQ29" s="181"/>
      <c r="ER29" s="181"/>
      <c r="ES29" s="181"/>
      <c r="ET29" s="181"/>
      <c r="EU29" s="181"/>
      <c r="EV29" s="181"/>
      <c r="EW29" s="181"/>
      <c r="EX29" s="181"/>
      <c r="EY29" s="181"/>
      <c r="EZ29" s="181"/>
      <c r="FA29" s="181"/>
      <c r="FB29" s="181"/>
      <c r="FC29" s="181"/>
      <c r="FD29" s="181"/>
      <c r="FE29" s="181"/>
      <c r="FF29" s="181"/>
      <c r="FG29" s="181"/>
      <c r="FH29" s="181"/>
      <c r="FI29" s="181"/>
      <c r="FJ29" s="181"/>
    </row>
    <row r="30" spans="1:166" s="7" customFormat="1" ht="18.75" customHeight="1" x14ac:dyDescent="0.25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342"/>
      <c r="AJ30" s="192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4"/>
      <c r="BG30" s="185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7"/>
      <c r="CQ30" s="185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7"/>
      <c r="EA30" s="185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343"/>
    </row>
    <row r="31" spans="1:166" s="7" customFormat="1" ht="20.25" customHeight="1" x14ac:dyDescent="0.2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161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209"/>
      <c r="CQ31" s="161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209"/>
      <c r="EA31" s="161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337"/>
    </row>
    <row r="32" spans="1:166" s="7" customFormat="1" ht="21" customHeight="1" thickBot="1" x14ac:dyDescent="0.3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180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2"/>
      <c r="CQ32" s="180"/>
      <c r="CR32" s="181"/>
      <c r="CS32" s="181"/>
      <c r="CT32" s="181"/>
      <c r="CU32" s="181"/>
      <c r="CV32" s="181"/>
      <c r="CW32" s="181"/>
      <c r="CX32" s="181"/>
      <c r="CY32" s="181"/>
      <c r="CZ32" s="181"/>
      <c r="DA32" s="181"/>
      <c r="DB32" s="181"/>
      <c r="DC32" s="181"/>
      <c r="DD32" s="181"/>
      <c r="DE32" s="181"/>
      <c r="DF32" s="181"/>
      <c r="DG32" s="181"/>
      <c r="DH32" s="181"/>
      <c r="DI32" s="181"/>
      <c r="DJ32" s="181"/>
      <c r="DK32" s="181"/>
      <c r="DL32" s="181"/>
      <c r="DM32" s="181"/>
      <c r="DN32" s="181"/>
      <c r="DO32" s="181"/>
      <c r="DP32" s="181"/>
      <c r="DQ32" s="181"/>
      <c r="DR32" s="181"/>
      <c r="DS32" s="181"/>
      <c r="DT32" s="181"/>
      <c r="DU32" s="181"/>
      <c r="DV32" s="181"/>
      <c r="DW32" s="181"/>
      <c r="DX32" s="181"/>
      <c r="DY32" s="181"/>
      <c r="DZ32" s="182"/>
      <c r="EA32" s="180"/>
      <c r="EB32" s="181"/>
      <c r="EC32" s="181"/>
      <c r="ED32" s="181"/>
      <c r="EE32" s="181"/>
      <c r="EF32" s="181"/>
      <c r="EG32" s="181"/>
      <c r="EH32" s="181"/>
      <c r="EI32" s="181"/>
      <c r="EJ32" s="181"/>
      <c r="EK32" s="181"/>
      <c r="EL32" s="181"/>
      <c r="EM32" s="181"/>
      <c r="EN32" s="181"/>
      <c r="EO32" s="181"/>
      <c r="EP32" s="181"/>
      <c r="EQ32" s="181"/>
      <c r="ER32" s="181"/>
      <c r="ES32" s="181"/>
      <c r="ET32" s="181"/>
      <c r="EU32" s="181"/>
      <c r="EV32" s="181"/>
      <c r="EW32" s="181"/>
      <c r="EX32" s="181"/>
      <c r="EY32" s="181"/>
      <c r="EZ32" s="181"/>
      <c r="FA32" s="181"/>
      <c r="FB32" s="181"/>
      <c r="FC32" s="181"/>
      <c r="FD32" s="181"/>
      <c r="FE32" s="181"/>
      <c r="FF32" s="181"/>
      <c r="FG32" s="181"/>
      <c r="FH32" s="181"/>
      <c r="FI32" s="181"/>
      <c r="FJ32" s="340"/>
    </row>
    <row r="34" spans="1:126" x14ac:dyDescent="0.2">
      <c r="A34" s="4" t="s">
        <v>108</v>
      </c>
    </row>
    <row r="35" spans="1:126" x14ac:dyDescent="0.2">
      <c r="A35" s="4" t="s">
        <v>7</v>
      </c>
      <c r="AD35" s="9"/>
      <c r="AE35" s="9"/>
      <c r="AF35" s="344" t="s">
        <v>109</v>
      </c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  <c r="AR35" s="344"/>
      <c r="AS35" s="344"/>
      <c r="AT35" s="344"/>
      <c r="AU35" s="344"/>
      <c r="AV35" s="344"/>
      <c r="AW35" s="344"/>
      <c r="AX35" s="344"/>
      <c r="AY35" s="344"/>
      <c r="AZ35" s="344"/>
      <c r="BA35" s="344"/>
      <c r="BB35" s="344"/>
      <c r="BC35" s="344"/>
      <c r="BD35" s="344"/>
      <c r="BE35" s="344"/>
      <c r="BF35" s="344"/>
      <c r="BG35" s="344"/>
      <c r="BH35" s="344"/>
      <c r="BI35" s="344"/>
      <c r="BJ35" s="344"/>
      <c r="BK35" s="344"/>
      <c r="BL35" s="344"/>
      <c r="BM35" s="344"/>
      <c r="BN35" s="344"/>
      <c r="BO35" s="344"/>
      <c r="BP35" s="344"/>
      <c r="BQ35" s="344"/>
      <c r="BS35" s="344"/>
      <c r="BT35" s="344"/>
      <c r="BU35" s="344"/>
      <c r="BV35" s="344"/>
      <c r="BW35" s="344"/>
      <c r="BX35" s="344"/>
      <c r="BY35" s="344"/>
      <c r="BZ35" s="344"/>
      <c r="CA35" s="344"/>
      <c r="CB35" s="344"/>
      <c r="CC35" s="344"/>
      <c r="CD35" s="344"/>
      <c r="CE35" s="344"/>
      <c r="CF35" s="344"/>
      <c r="CG35" s="344"/>
      <c r="CI35" s="344" t="s">
        <v>340</v>
      </c>
      <c r="CJ35" s="344"/>
      <c r="CK35" s="344"/>
      <c r="CL35" s="344"/>
      <c r="CM35" s="344"/>
      <c r="CN35" s="344"/>
      <c r="CO35" s="344"/>
      <c r="CP35" s="344"/>
      <c r="CQ35" s="344"/>
      <c r="CR35" s="344"/>
      <c r="CS35" s="344"/>
      <c r="CT35" s="344"/>
      <c r="CU35" s="344"/>
      <c r="CV35" s="344"/>
      <c r="CW35" s="344"/>
      <c r="CX35" s="344"/>
      <c r="CY35" s="344"/>
      <c r="CZ35" s="344"/>
      <c r="DA35" s="344"/>
      <c r="DB35" s="344"/>
      <c r="DC35" s="344"/>
      <c r="DD35" s="344"/>
      <c r="DE35" s="344"/>
      <c r="DF35" s="344"/>
      <c r="DG35" s="344"/>
      <c r="DH35" s="344"/>
      <c r="DI35" s="344"/>
      <c r="DJ35" s="344"/>
      <c r="DK35" s="344"/>
      <c r="DL35" s="344"/>
    </row>
    <row r="36" spans="1:126" s="10" customFormat="1" ht="10.5" x14ac:dyDescent="0.25">
      <c r="AF36" s="345" t="s">
        <v>110</v>
      </c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S36" s="345" t="s">
        <v>111</v>
      </c>
      <c r="BT36" s="345"/>
      <c r="BU36" s="345"/>
      <c r="BV36" s="345"/>
      <c r="BW36" s="345"/>
      <c r="BX36" s="345"/>
      <c r="BY36" s="345"/>
      <c r="BZ36" s="345"/>
      <c r="CA36" s="345"/>
      <c r="CB36" s="345"/>
      <c r="CC36" s="345"/>
      <c r="CD36" s="345"/>
      <c r="CE36" s="345"/>
      <c r="CF36" s="345"/>
      <c r="CG36" s="345"/>
      <c r="CI36" s="345" t="s">
        <v>112</v>
      </c>
      <c r="CJ36" s="345"/>
      <c r="CK36" s="345"/>
      <c r="CL36" s="345"/>
      <c r="CM36" s="345"/>
      <c r="CN36" s="345"/>
      <c r="CO36" s="345"/>
      <c r="CP36" s="345"/>
      <c r="CQ36" s="345"/>
      <c r="CR36" s="345"/>
      <c r="CS36" s="345"/>
      <c r="CT36" s="345"/>
      <c r="CU36" s="345"/>
      <c r="CV36" s="345"/>
      <c r="CW36" s="345"/>
      <c r="CX36" s="345"/>
      <c r="CY36" s="345"/>
      <c r="CZ36" s="345"/>
      <c r="DA36" s="345"/>
      <c r="DB36" s="345"/>
      <c r="DC36" s="345"/>
      <c r="DD36" s="345"/>
      <c r="DE36" s="345"/>
      <c r="DF36" s="345"/>
      <c r="DG36" s="345"/>
      <c r="DH36" s="345"/>
      <c r="DI36" s="345"/>
      <c r="DJ36" s="345"/>
      <c r="DK36" s="345"/>
      <c r="DL36" s="345"/>
    </row>
    <row r="38" spans="1:126" x14ac:dyDescent="0.2">
      <c r="A38" s="4" t="s">
        <v>113</v>
      </c>
      <c r="AF38" s="344" t="s">
        <v>346</v>
      </c>
      <c r="AG38" s="344"/>
      <c r="AH38" s="344"/>
      <c r="AI38" s="344"/>
      <c r="AJ38" s="344"/>
      <c r="AK38" s="344"/>
      <c r="AL38" s="344"/>
      <c r="AM38" s="344"/>
      <c r="AN38" s="344"/>
      <c r="AO38" s="344"/>
      <c r="AP38" s="344"/>
      <c r="AQ38" s="344"/>
      <c r="AR38" s="344"/>
      <c r="AS38" s="344"/>
      <c r="AT38" s="344"/>
      <c r="AU38" s="344"/>
      <c r="AV38" s="344"/>
      <c r="AW38" s="344"/>
      <c r="AX38" s="344"/>
      <c r="AY38" s="344"/>
      <c r="AZ38" s="344"/>
      <c r="BA38" s="344"/>
      <c r="BB38" s="344"/>
      <c r="BC38" s="344"/>
      <c r="BD38" s="344"/>
      <c r="BE38" s="344"/>
      <c r="BF38" s="344"/>
      <c r="BG38" s="344"/>
      <c r="BH38" s="344"/>
      <c r="BI38" s="344"/>
      <c r="BJ38" s="344"/>
      <c r="BK38" s="344"/>
      <c r="BL38" s="344"/>
      <c r="BM38" s="344"/>
      <c r="BN38" s="344"/>
      <c r="BO38" s="344"/>
      <c r="BP38" s="344"/>
      <c r="BQ38" s="344"/>
      <c r="BS38" s="344" t="s">
        <v>114</v>
      </c>
      <c r="BT38" s="344"/>
      <c r="BU38" s="344"/>
      <c r="BV38" s="344"/>
      <c r="BW38" s="344"/>
      <c r="BX38" s="344"/>
      <c r="BY38" s="344"/>
      <c r="BZ38" s="344"/>
      <c r="CA38" s="344"/>
      <c r="CB38" s="344"/>
      <c r="CC38" s="344"/>
      <c r="CD38" s="344"/>
      <c r="CE38" s="344"/>
      <c r="CF38" s="344"/>
      <c r="CG38" s="344"/>
      <c r="CH38" s="344"/>
      <c r="CI38" s="344"/>
      <c r="CJ38" s="344"/>
      <c r="CK38" s="344"/>
      <c r="CL38" s="344"/>
      <c r="CM38" s="344"/>
      <c r="CN38" s="344"/>
      <c r="CO38" s="344"/>
      <c r="CP38" s="344"/>
      <c r="CQ38" s="344"/>
      <c r="CR38" s="344"/>
      <c r="CS38" s="344"/>
      <c r="CT38" s="344"/>
      <c r="CU38" s="344"/>
      <c r="CV38" s="344"/>
      <c r="CX38" s="348"/>
      <c r="CY38" s="348"/>
      <c r="CZ38" s="348"/>
      <c r="DA38" s="348"/>
      <c r="DB38" s="348"/>
      <c r="DC38" s="348"/>
      <c r="DD38" s="348"/>
      <c r="DE38" s="348"/>
      <c r="DF38" s="348"/>
      <c r="DG38" s="348"/>
      <c r="DH38" s="348"/>
      <c r="DI38" s="348"/>
      <c r="DJ38" s="348"/>
      <c r="DK38" s="348"/>
      <c r="DL38" s="348"/>
      <c r="DM38" s="348"/>
      <c r="DN38" s="348"/>
      <c r="DO38" s="348"/>
      <c r="DP38" s="348"/>
      <c r="DQ38" s="348"/>
      <c r="DR38" s="348"/>
      <c r="DS38" s="348"/>
      <c r="DT38" s="348"/>
      <c r="DU38" s="348"/>
      <c r="DV38" s="348"/>
    </row>
    <row r="39" spans="1:126" s="10" customFormat="1" ht="10.5" x14ac:dyDescent="0.25">
      <c r="AF39" s="345" t="s">
        <v>110</v>
      </c>
      <c r="AG39" s="345"/>
      <c r="AH39" s="345"/>
      <c r="AI39" s="345"/>
      <c r="AJ39" s="345"/>
      <c r="AK39" s="345"/>
      <c r="AL39" s="345"/>
      <c r="AM39" s="345"/>
      <c r="AN39" s="345"/>
      <c r="AO39" s="345"/>
      <c r="AP39" s="345"/>
      <c r="AQ39" s="345"/>
      <c r="AR39" s="345"/>
      <c r="AS39" s="345"/>
      <c r="AT39" s="345"/>
      <c r="AU39" s="345"/>
      <c r="AV39" s="345"/>
      <c r="AW39" s="345"/>
      <c r="AX39" s="345"/>
      <c r="AY39" s="345"/>
      <c r="AZ39" s="345"/>
      <c r="BA39" s="345"/>
      <c r="BB39" s="345"/>
      <c r="BC39" s="345"/>
      <c r="BD39" s="345"/>
      <c r="BE39" s="345"/>
      <c r="BF39" s="345"/>
      <c r="BG39" s="345"/>
      <c r="BH39" s="345"/>
      <c r="BI39" s="345"/>
      <c r="BJ39" s="345"/>
      <c r="BK39" s="345"/>
      <c r="BL39" s="345"/>
      <c r="BM39" s="345"/>
      <c r="BN39" s="345"/>
      <c r="BO39" s="345"/>
      <c r="BP39" s="345"/>
      <c r="BQ39" s="345"/>
      <c r="BS39" s="345" t="s">
        <v>112</v>
      </c>
      <c r="BT39" s="345"/>
      <c r="BU39" s="345"/>
      <c r="BV39" s="345"/>
      <c r="BW39" s="345"/>
      <c r="BX39" s="345"/>
      <c r="BY39" s="345"/>
      <c r="BZ39" s="345"/>
      <c r="CA39" s="345"/>
      <c r="CB39" s="345"/>
      <c r="CC39" s="345"/>
      <c r="CD39" s="345"/>
      <c r="CE39" s="345"/>
      <c r="CF39" s="345"/>
      <c r="CG39" s="345"/>
      <c r="CH39" s="345"/>
      <c r="CI39" s="345"/>
      <c r="CJ39" s="345"/>
      <c r="CK39" s="345"/>
      <c r="CL39" s="345"/>
      <c r="CM39" s="345"/>
      <c r="CN39" s="345"/>
      <c r="CO39" s="345"/>
      <c r="CP39" s="345"/>
      <c r="CQ39" s="345"/>
      <c r="CR39" s="345"/>
      <c r="CS39" s="345"/>
      <c r="CT39" s="345"/>
      <c r="CU39" s="345"/>
      <c r="CV39" s="345"/>
      <c r="CX39" s="345" t="s">
        <v>115</v>
      </c>
      <c r="CY39" s="345"/>
      <c r="CZ39" s="345"/>
      <c r="DA39" s="345"/>
      <c r="DB39" s="345"/>
      <c r="DC39" s="345"/>
      <c r="DD39" s="345"/>
      <c r="DE39" s="345"/>
      <c r="DF39" s="345"/>
      <c r="DG39" s="345"/>
      <c r="DH39" s="345"/>
      <c r="DI39" s="345"/>
      <c r="DJ39" s="345"/>
      <c r="DK39" s="345"/>
      <c r="DL39" s="345"/>
      <c r="DM39" s="345"/>
      <c r="DN39" s="345"/>
      <c r="DO39" s="345"/>
      <c r="DP39" s="345"/>
      <c r="DQ39" s="345"/>
      <c r="DR39" s="345"/>
      <c r="DS39" s="345"/>
      <c r="DT39" s="345"/>
      <c r="DU39" s="345"/>
      <c r="DV39" s="345"/>
    </row>
    <row r="40" spans="1:126" x14ac:dyDescent="0.2">
      <c r="B40" s="11" t="s">
        <v>116</v>
      </c>
      <c r="C40" s="348"/>
      <c r="D40" s="348"/>
      <c r="E40" s="348"/>
      <c r="F40" s="348"/>
      <c r="G40" s="4" t="s">
        <v>116</v>
      </c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119">
        <v>20</v>
      </c>
      <c r="AC40" s="119"/>
      <c r="AD40" s="119"/>
      <c r="AE40" s="349"/>
      <c r="AF40" s="349"/>
      <c r="AG40" s="349"/>
      <c r="AH40" s="121" t="s">
        <v>117</v>
      </c>
      <c r="AI40" s="121"/>
      <c r="AJ40" s="121"/>
    </row>
    <row r="42" spans="1:126" x14ac:dyDescent="0.2">
      <c r="A42" s="12" t="s">
        <v>118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</row>
    <row r="43" spans="1:126" x14ac:dyDescent="0.2">
      <c r="A43" s="344" t="s">
        <v>119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  <c r="AM43" s="344"/>
      <c r="AN43" s="344"/>
      <c r="AO43" s="344"/>
      <c r="AP43" s="344"/>
      <c r="AQ43" s="344"/>
      <c r="AR43" s="344"/>
      <c r="AS43" s="344"/>
      <c r="AT43" s="344"/>
      <c r="AU43" s="344"/>
      <c r="AV43" s="344"/>
      <c r="AW43" s="344"/>
      <c r="AX43" s="344"/>
      <c r="AY43" s="344"/>
      <c r="AZ43" s="344"/>
      <c r="BA43" s="344"/>
      <c r="BB43" s="344"/>
      <c r="BC43" s="344"/>
      <c r="BD43" s="344"/>
      <c r="BE43" s="344"/>
      <c r="BF43" s="344"/>
      <c r="BG43" s="344"/>
      <c r="BH43" s="344"/>
      <c r="BI43" s="344"/>
      <c r="BJ43" s="344"/>
      <c r="BK43" s="344"/>
      <c r="BL43" s="344"/>
      <c r="BM43" s="344"/>
      <c r="BN43" s="344"/>
      <c r="BO43" s="344"/>
      <c r="BP43" s="344"/>
    </row>
    <row r="44" spans="1:126" s="13" customFormat="1" ht="10.5" x14ac:dyDescent="0.2">
      <c r="A44" s="117" t="s">
        <v>120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</row>
    <row r="45" spans="1:126" x14ac:dyDescent="0.2">
      <c r="A45" s="344"/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W45" s="344"/>
      <c r="AX45" s="344"/>
      <c r="AY45" s="344"/>
      <c r="AZ45" s="344"/>
      <c r="BA45" s="344"/>
      <c r="BB45" s="344"/>
      <c r="BC45" s="344"/>
      <c r="BD45" s="344"/>
      <c r="BE45" s="344"/>
      <c r="BF45" s="344"/>
      <c r="BG45" s="344"/>
      <c r="BH45" s="344"/>
      <c r="BI45" s="344"/>
      <c r="BJ45" s="344"/>
      <c r="BK45" s="344"/>
      <c r="BL45" s="344"/>
      <c r="BM45" s="344"/>
      <c r="BN45" s="344"/>
      <c r="BO45" s="344"/>
      <c r="BP45" s="344"/>
    </row>
    <row r="46" spans="1:126" s="13" customFormat="1" ht="10.5" x14ac:dyDescent="0.2">
      <c r="A46" s="117" t="s">
        <v>121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</row>
    <row r="47" spans="1:126" x14ac:dyDescent="0.2">
      <c r="A47" s="34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W47" s="344" t="s">
        <v>122</v>
      </c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  <c r="AY47" s="344"/>
    </row>
    <row r="48" spans="1:126" s="13" customFormat="1" ht="10.5" x14ac:dyDescent="0.2">
      <c r="A48" s="117" t="s">
        <v>111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W48" s="117" t="s">
        <v>123</v>
      </c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</row>
    <row r="49" spans="1:166" x14ac:dyDescent="0.2">
      <c r="B49" s="11" t="s">
        <v>116</v>
      </c>
      <c r="C49" s="348"/>
      <c r="D49" s="348"/>
      <c r="E49" s="348"/>
      <c r="F49" s="348"/>
      <c r="G49" s="4" t="s">
        <v>116</v>
      </c>
      <c r="I49" s="348"/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119">
        <v>20</v>
      </c>
      <c r="AC49" s="119"/>
      <c r="AD49" s="119"/>
      <c r="AE49" s="349"/>
      <c r="AF49" s="349"/>
      <c r="AG49" s="349"/>
      <c r="AH49" s="121" t="s">
        <v>117</v>
      </c>
      <c r="AI49" s="121"/>
      <c r="AJ49" s="121"/>
    </row>
    <row r="50" spans="1:166" s="109" customFormat="1" ht="42" customHeight="1" x14ac:dyDescent="0.2">
      <c r="A50" s="297" t="s">
        <v>351</v>
      </c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7"/>
      <c r="BQ50" s="297"/>
      <c r="BR50" s="297"/>
      <c r="BS50" s="297"/>
      <c r="BT50" s="297"/>
      <c r="BU50" s="297"/>
      <c r="BV50" s="297"/>
      <c r="BW50" s="297"/>
      <c r="BX50" s="297"/>
      <c r="BY50" s="297"/>
      <c r="BZ50" s="297"/>
      <c r="CA50" s="297"/>
      <c r="CB50" s="297"/>
      <c r="CC50" s="297"/>
      <c r="CD50" s="297"/>
      <c r="CE50" s="297"/>
      <c r="CF50" s="297"/>
      <c r="CG50" s="297"/>
      <c r="CH50" s="297"/>
      <c r="CI50" s="297"/>
      <c r="CJ50" s="297"/>
      <c r="CK50" s="297"/>
      <c r="CL50" s="297"/>
      <c r="CM50" s="297"/>
      <c r="CN50" s="297"/>
      <c r="CO50" s="297"/>
      <c r="CP50" s="297"/>
      <c r="CQ50" s="297"/>
      <c r="CR50" s="297"/>
      <c r="CS50" s="297"/>
      <c r="CT50" s="297"/>
      <c r="CU50" s="297"/>
      <c r="CV50" s="297"/>
      <c r="CW50" s="297"/>
      <c r="CX50" s="297"/>
      <c r="CY50" s="297"/>
      <c r="CZ50" s="297"/>
      <c r="DA50" s="297"/>
      <c r="DB50" s="297"/>
      <c r="DC50" s="297"/>
      <c r="DD50" s="297"/>
      <c r="DE50" s="297"/>
      <c r="DF50" s="297"/>
      <c r="DG50" s="297"/>
      <c r="DH50" s="297"/>
      <c r="DI50" s="297"/>
      <c r="DJ50" s="297"/>
      <c r="DK50" s="297"/>
      <c r="DL50" s="297"/>
      <c r="DM50" s="297"/>
      <c r="DN50" s="297"/>
      <c r="DO50" s="297"/>
      <c r="DP50" s="297"/>
      <c r="DQ50" s="297"/>
      <c r="DR50" s="297"/>
      <c r="DS50" s="297"/>
      <c r="DT50" s="297"/>
      <c r="DU50" s="297"/>
      <c r="DV50" s="297"/>
      <c r="DW50" s="297"/>
      <c r="DX50" s="297"/>
      <c r="DY50" s="297"/>
      <c r="DZ50" s="297"/>
      <c r="EA50" s="297"/>
      <c r="EB50" s="297"/>
      <c r="EC50" s="297"/>
      <c r="ED50" s="297"/>
      <c r="EE50" s="297"/>
      <c r="EF50" s="297"/>
      <c r="EG50" s="297"/>
      <c r="EH50" s="297"/>
      <c r="EI50" s="297"/>
      <c r="EJ50" s="297"/>
      <c r="EK50" s="297"/>
      <c r="EL50" s="297"/>
      <c r="EM50" s="297"/>
      <c r="EN50" s="297"/>
      <c r="EO50" s="297"/>
      <c r="EP50" s="297"/>
      <c r="EQ50" s="297"/>
      <c r="ER50" s="297"/>
      <c r="ES50" s="297"/>
      <c r="ET50" s="297"/>
      <c r="EU50" s="297"/>
      <c r="EV50" s="297"/>
      <c r="EW50" s="297"/>
      <c r="EX50" s="297"/>
      <c r="EY50" s="297"/>
      <c r="EZ50" s="297"/>
      <c r="FA50" s="297"/>
      <c r="FB50" s="297"/>
      <c r="FC50" s="297"/>
      <c r="FD50" s="297"/>
      <c r="FE50" s="297"/>
      <c r="FF50" s="297"/>
      <c r="FG50" s="297"/>
      <c r="FH50" s="297"/>
      <c r="FI50" s="297"/>
      <c r="FJ50" s="297"/>
    </row>
  </sheetData>
  <mergeCells count="241">
    <mergeCell ref="C49:F49"/>
    <mergeCell ref="I49:AA49"/>
    <mergeCell ref="AB49:AD49"/>
    <mergeCell ref="AE49:AG49"/>
    <mergeCell ref="AH49:AJ49"/>
    <mergeCell ref="A50:FJ50"/>
    <mergeCell ref="A44:BP44"/>
    <mergeCell ref="A45:BP45"/>
    <mergeCell ref="A46:BP46"/>
    <mergeCell ref="A47:T47"/>
    <mergeCell ref="W47:AY47"/>
    <mergeCell ref="A48:T48"/>
    <mergeCell ref="W48:AY48"/>
    <mergeCell ref="C40:F40"/>
    <mergeCell ref="I40:AA40"/>
    <mergeCell ref="AB40:AD40"/>
    <mergeCell ref="AE40:AG40"/>
    <mergeCell ref="AH40:AJ40"/>
    <mergeCell ref="A43:BP43"/>
    <mergeCell ref="AF38:BQ38"/>
    <mergeCell ref="BS38:CV38"/>
    <mergeCell ref="CX38:DV38"/>
    <mergeCell ref="AF39:BQ39"/>
    <mergeCell ref="BS39:CV39"/>
    <mergeCell ref="CX39:DV39"/>
    <mergeCell ref="AF35:BQ35"/>
    <mergeCell ref="BS35:CG35"/>
    <mergeCell ref="CI35:DL35"/>
    <mergeCell ref="AF36:BQ36"/>
    <mergeCell ref="BS36:CG36"/>
    <mergeCell ref="CI36:DL36"/>
    <mergeCell ref="A31:AI31"/>
    <mergeCell ref="AJ31:BF31"/>
    <mergeCell ref="BG31:CP31"/>
    <mergeCell ref="CQ31:DZ31"/>
    <mergeCell ref="EA31:FJ31"/>
    <mergeCell ref="A32:AI32"/>
    <mergeCell ref="AJ32:BF32"/>
    <mergeCell ref="BG32:CP32"/>
    <mergeCell ref="CQ32:DZ32"/>
    <mergeCell ref="EA32:FJ32"/>
    <mergeCell ref="A29:AI29"/>
    <mergeCell ref="AJ29:BF29"/>
    <mergeCell ref="BG29:CP29"/>
    <mergeCell ref="CQ29:DZ29"/>
    <mergeCell ref="EA29:FJ29"/>
    <mergeCell ref="A30:AI30"/>
    <mergeCell ref="AJ30:BF30"/>
    <mergeCell ref="BG30:CP30"/>
    <mergeCell ref="CQ30:DZ30"/>
    <mergeCell ref="EA30:FJ30"/>
    <mergeCell ref="DZ22:EH22"/>
    <mergeCell ref="EI22:ES22"/>
    <mergeCell ref="ET22:FA22"/>
    <mergeCell ref="FB22:FJ22"/>
    <mergeCell ref="A24:FJ24"/>
    <mergeCell ref="A26:BF26"/>
    <mergeCell ref="BQ22:CD22"/>
    <mergeCell ref="CE22:CO22"/>
    <mergeCell ref="CP22:CW22"/>
    <mergeCell ref="CX22:DF22"/>
    <mergeCell ref="DG22:DQ22"/>
    <mergeCell ref="DR22:DY22"/>
    <mergeCell ref="BG26:CP27"/>
    <mergeCell ref="CQ26:DZ27"/>
    <mergeCell ref="EA26:FJ27"/>
    <mergeCell ref="A27:AI28"/>
    <mergeCell ref="AJ27:BF28"/>
    <mergeCell ref="BG28:CP28"/>
    <mergeCell ref="CQ28:DZ28"/>
    <mergeCell ref="EA28:FJ28"/>
    <mergeCell ref="FB21:FJ21"/>
    <mergeCell ref="FB20:FJ20"/>
    <mergeCell ref="A21:AC21"/>
    <mergeCell ref="AD21:AL21"/>
    <mergeCell ref="AM21:AU21"/>
    <mergeCell ref="AV21:BG21"/>
    <mergeCell ref="BH21:BP21"/>
    <mergeCell ref="BQ21:CD21"/>
    <mergeCell ref="CE21:CO21"/>
    <mergeCell ref="CP21:CW21"/>
    <mergeCell ref="CX21:DF21"/>
    <mergeCell ref="CX20:DF20"/>
    <mergeCell ref="DG20:DQ20"/>
    <mergeCell ref="DR20:DY20"/>
    <mergeCell ref="DZ20:EH20"/>
    <mergeCell ref="EI20:ES20"/>
    <mergeCell ref="ET20:FA20"/>
    <mergeCell ref="A20:T20"/>
    <mergeCell ref="U20:AC20"/>
    <mergeCell ref="AD20:AL20"/>
    <mergeCell ref="AM20:AU20"/>
    <mergeCell ref="AV20:BG20"/>
    <mergeCell ref="BH20:BP20"/>
    <mergeCell ref="BQ20:CD20"/>
    <mergeCell ref="DR19:DY19"/>
    <mergeCell ref="DZ19:EH19"/>
    <mergeCell ref="EI19:ES19"/>
    <mergeCell ref="ET19:FA19"/>
    <mergeCell ref="DG21:DQ21"/>
    <mergeCell ref="DR21:DY21"/>
    <mergeCell ref="DZ21:EH21"/>
    <mergeCell ref="EI21:ES21"/>
    <mergeCell ref="ET21:FA21"/>
    <mergeCell ref="CE20:CO20"/>
    <mergeCell ref="CP20:CW20"/>
    <mergeCell ref="AM17:AU17"/>
    <mergeCell ref="AV17:BG17"/>
    <mergeCell ref="BH17:BP17"/>
    <mergeCell ref="CE17:CO17"/>
    <mergeCell ref="CP17:CW17"/>
    <mergeCell ref="FB18:FJ18"/>
    <mergeCell ref="A19:T19"/>
    <mergeCell ref="U19:AC19"/>
    <mergeCell ref="AD19:AL19"/>
    <mergeCell ref="AM19:AU19"/>
    <mergeCell ref="AV19:BG19"/>
    <mergeCell ref="BH19:BP19"/>
    <mergeCell ref="BQ19:CD19"/>
    <mergeCell ref="CE19:CO19"/>
    <mergeCell ref="CP19:CW19"/>
    <mergeCell ref="CX18:DF18"/>
    <mergeCell ref="DG18:DQ18"/>
    <mergeCell ref="DR18:DY18"/>
    <mergeCell ref="DZ18:EH18"/>
    <mergeCell ref="EI18:ES18"/>
    <mergeCell ref="ET18:FA18"/>
    <mergeCell ref="FB19:FJ19"/>
    <mergeCell ref="CX19:DF19"/>
    <mergeCell ref="DG19:DQ19"/>
    <mergeCell ref="A18:T18"/>
    <mergeCell ref="U18:AC18"/>
    <mergeCell ref="AD18:AL18"/>
    <mergeCell ref="AM18:AU18"/>
    <mergeCell ref="AV18:BG18"/>
    <mergeCell ref="BH18:BP18"/>
    <mergeCell ref="BQ18:CD18"/>
    <mergeCell ref="CE18:CO18"/>
    <mergeCell ref="CP18:CW18"/>
    <mergeCell ref="CE15:DF15"/>
    <mergeCell ref="DG15:EH15"/>
    <mergeCell ref="EI15:FJ15"/>
    <mergeCell ref="CE16:DF16"/>
    <mergeCell ref="DG16:EH16"/>
    <mergeCell ref="EI16:FJ16"/>
    <mergeCell ref="DZ11:EH11"/>
    <mergeCell ref="EI11:ES11"/>
    <mergeCell ref="ET11:FA11"/>
    <mergeCell ref="FB11:FJ11"/>
    <mergeCell ref="A12:FJ12"/>
    <mergeCell ref="A14:T17"/>
    <mergeCell ref="U14:AC17"/>
    <mergeCell ref="AD14:BP16"/>
    <mergeCell ref="BQ14:CD17"/>
    <mergeCell ref="CE14:FJ14"/>
    <mergeCell ref="FB17:FJ17"/>
    <mergeCell ref="CX17:DF17"/>
    <mergeCell ref="DG17:DQ17"/>
    <mergeCell ref="DR17:DY17"/>
    <mergeCell ref="DZ17:EH17"/>
    <mergeCell ref="EI17:ES17"/>
    <mergeCell ref="ET17:FA17"/>
    <mergeCell ref="AD17:AL17"/>
    <mergeCell ref="FB10:FJ10"/>
    <mergeCell ref="BQ11:CD11"/>
    <mergeCell ref="CE11:CO11"/>
    <mergeCell ref="CP11:CW11"/>
    <mergeCell ref="CX11:DF11"/>
    <mergeCell ref="DG11:DQ11"/>
    <mergeCell ref="DR11:DY11"/>
    <mergeCell ref="BQ10:CD10"/>
    <mergeCell ref="CE10:CO10"/>
    <mergeCell ref="CP10:CW10"/>
    <mergeCell ref="CX10:DF10"/>
    <mergeCell ref="DG10:DQ10"/>
    <mergeCell ref="DR10:DY10"/>
    <mergeCell ref="A10:AC10"/>
    <mergeCell ref="AD10:AL10"/>
    <mergeCell ref="AM10:AU10"/>
    <mergeCell ref="AV10:BG10"/>
    <mergeCell ref="BH10:BP10"/>
    <mergeCell ref="DR9:DY9"/>
    <mergeCell ref="DZ9:EH9"/>
    <mergeCell ref="EI9:ES9"/>
    <mergeCell ref="ET9:FA9"/>
    <mergeCell ref="DZ10:EH10"/>
    <mergeCell ref="EI10:ES10"/>
    <mergeCell ref="ET10:FA10"/>
    <mergeCell ref="FB9:FJ9"/>
    <mergeCell ref="BH9:BP9"/>
    <mergeCell ref="BQ9:CD9"/>
    <mergeCell ref="CE9:CO9"/>
    <mergeCell ref="CP9:CW9"/>
    <mergeCell ref="CX9:DF9"/>
    <mergeCell ref="DG9:DQ9"/>
    <mergeCell ref="A9:T9"/>
    <mergeCell ref="U9:AC9"/>
    <mergeCell ref="AD9:AL9"/>
    <mergeCell ref="AM9:AU9"/>
    <mergeCell ref="AV9:BG9"/>
    <mergeCell ref="BH8:BP8"/>
    <mergeCell ref="BQ8:CD8"/>
    <mergeCell ref="CE8:CO8"/>
    <mergeCell ref="CP8:CW8"/>
    <mergeCell ref="FB7:FJ7"/>
    <mergeCell ref="A8:T8"/>
    <mergeCell ref="U8:AC8"/>
    <mergeCell ref="AD8:AL8"/>
    <mergeCell ref="AM8:AU8"/>
    <mergeCell ref="AV8:BG8"/>
    <mergeCell ref="DR8:DY8"/>
    <mergeCell ref="DZ8:EH8"/>
    <mergeCell ref="EI8:ES8"/>
    <mergeCell ref="ET8:FA8"/>
    <mergeCell ref="FB8:FJ8"/>
    <mergeCell ref="CX8:DF8"/>
    <mergeCell ref="DG8:DQ8"/>
    <mergeCell ref="A2:FJ2"/>
    <mergeCell ref="A4:T7"/>
    <mergeCell ref="U4:AC7"/>
    <mergeCell ref="AD4:BP6"/>
    <mergeCell ref="BQ4:CD7"/>
    <mergeCell ref="CE4:FJ4"/>
    <mergeCell ref="CE5:DF5"/>
    <mergeCell ref="DG5:EH5"/>
    <mergeCell ref="EI5:FJ5"/>
    <mergeCell ref="CE6:DF6"/>
    <mergeCell ref="DG6:EH6"/>
    <mergeCell ref="EI6:FJ6"/>
    <mergeCell ref="AD7:AL7"/>
    <mergeCell ref="AM7:AU7"/>
    <mergeCell ref="AV7:BG7"/>
    <mergeCell ref="BH7:BP7"/>
    <mergeCell ref="CE7:CO7"/>
    <mergeCell ref="CP7:CW7"/>
    <mergeCell ref="CX7:DF7"/>
    <mergeCell ref="DG7:DQ7"/>
    <mergeCell ref="DR7:DY7"/>
    <mergeCell ref="DZ7:EH7"/>
    <mergeCell ref="EI7:ES7"/>
    <mergeCell ref="ET7:FA7"/>
  </mergeCells>
  <pageMargins left="0.7" right="0.7" top="0.75" bottom="0.75" header="0.3" footer="0.3"/>
  <pageSetup paperSize="9" scale="72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6"/>
  <sheetViews>
    <sheetView tabSelected="1" view="pageBreakPreview" topLeftCell="A71" zoomScale="60" zoomScaleNormal="100" workbookViewId="0">
      <selection activeCell="F61" sqref="F61"/>
    </sheetView>
  </sheetViews>
  <sheetFormatPr defaultRowHeight="15" customHeight="1" x14ac:dyDescent="0.25"/>
  <cols>
    <col min="1" max="1" width="39.5703125" style="3" customWidth="1"/>
    <col min="2" max="2" width="7.85546875" style="3" customWidth="1"/>
    <col min="3" max="3" width="9.28515625" style="3" bestFit="1" customWidth="1"/>
    <col min="4" max="4" width="15.7109375" style="3" customWidth="1"/>
    <col min="5" max="5" width="9.42578125" style="3" customWidth="1"/>
    <col min="6" max="6" width="12.5703125" style="3" customWidth="1"/>
    <col min="7" max="7" width="11.28515625" style="3" bestFit="1" customWidth="1"/>
    <col min="8" max="8" width="10" style="3" bestFit="1" customWidth="1"/>
    <col min="9" max="16384" width="9.140625" style="3"/>
  </cols>
  <sheetData>
    <row r="1" spans="1:6" ht="15" customHeight="1" x14ac:dyDescent="0.25">
      <c r="A1" s="42"/>
    </row>
    <row r="2" spans="1:6" ht="15" customHeight="1" x14ac:dyDescent="0.25">
      <c r="A2" s="389" t="s">
        <v>311</v>
      </c>
      <c r="B2" s="389"/>
      <c r="C2" s="389"/>
      <c r="D2" s="389"/>
      <c r="E2" s="389"/>
      <c r="F2" s="389"/>
    </row>
    <row r="3" spans="1:6" ht="15" customHeight="1" thickBot="1" x14ac:dyDescent="0.3">
      <c r="A3" s="43" t="s">
        <v>308</v>
      </c>
      <c r="F3" s="3" t="s">
        <v>0</v>
      </c>
    </row>
    <row r="4" spans="1:6" ht="15" customHeight="1" thickBot="1" x14ac:dyDescent="0.3">
      <c r="A4" s="70"/>
      <c r="B4" s="70"/>
      <c r="F4" s="71" t="s">
        <v>199</v>
      </c>
    </row>
    <row r="5" spans="1:6" ht="15" customHeight="1" thickBot="1" x14ac:dyDescent="0.3">
      <c r="A5" s="70"/>
      <c r="B5" s="70"/>
      <c r="F5" s="72" t="s">
        <v>141</v>
      </c>
    </row>
    <row r="6" spans="1:6" ht="15" customHeight="1" x14ac:dyDescent="0.25">
      <c r="A6" s="43" t="s">
        <v>309</v>
      </c>
    </row>
    <row r="7" spans="1:6" ht="15" customHeight="1" x14ac:dyDescent="0.25">
      <c r="A7" s="362" t="s">
        <v>200</v>
      </c>
      <c r="B7" s="362"/>
      <c r="C7" s="362"/>
      <c r="D7" s="362"/>
      <c r="E7" s="362"/>
      <c r="F7" s="362"/>
    </row>
    <row r="8" spans="1:6" ht="1.5" customHeight="1" x14ac:dyDescent="0.25">
      <c r="A8" s="362"/>
      <c r="B8" s="362"/>
      <c r="C8" s="362"/>
      <c r="D8" s="362"/>
      <c r="E8" s="362"/>
      <c r="F8" s="362"/>
    </row>
    <row r="9" spans="1:6" ht="15" customHeight="1" thickBot="1" x14ac:dyDescent="0.3">
      <c r="A9" s="44" t="s">
        <v>201</v>
      </c>
    </row>
    <row r="10" spans="1:6" ht="15" customHeight="1" thickBot="1" x14ac:dyDescent="0.3">
      <c r="A10" s="45" t="s">
        <v>10</v>
      </c>
      <c r="B10" s="46" t="s">
        <v>202</v>
      </c>
      <c r="C10" s="46" t="s">
        <v>11</v>
      </c>
      <c r="D10" s="46" t="s">
        <v>203</v>
      </c>
    </row>
    <row r="11" spans="1:6" ht="15" customHeight="1" thickBot="1" x14ac:dyDescent="0.3">
      <c r="A11" s="47">
        <v>1</v>
      </c>
      <c r="B11" s="48">
        <v>2</v>
      </c>
      <c r="C11" s="48">
        <v>3</v>
      </c>
      <c r="D11" s="48">
        <v>4</v>
      </c>
    </row>
    <row r="12" spans="1:6" ht="15" customHeight="1" thickBot="1" x14ac:dyDescent="0.3">
      <c r="A12" s="49" t="s">
        <v>204</v>
      </c>
      <c r="B12" s="50">
        <f>D12/C12</f>
        <v>495602.58333333331</v>
      </c>
      <c r="C12" s="50">
        <v>12</v>
      </c>
      <c r="D12" s="51">
        <v>5947231</v>
      </c>
    </row>
    <row r="13" spans="1:6" ht="15" customHeight="1" thickBot="1" x14ac:dyDescent="0.3">
      <c r="A13" s="52" t="s">
        <v>312</v>
      </c>
      <c r="D13" s="77">
        <f>D12</f>
        <v>5947231</v>
      </c>
    </row>
    <row r="14" spans="1:6" ht="15" customHeight="1" x14ac:dyDescent="0.25">
      <c r="A14" s="362" t="s">
        <v>205</v>
      </c>
      <c r="B14" s="362"/>
      <c r="C14" s="362"/>
      <c r="D14" s="362"/>
      <c r="E14" s="362"/>
      <c r="F14" s="362"/>
    </row>
    <row r="15" spans="1:6" ht="15" customHeight="1" x14ac:dyDescent="0.25">
      <c r="A15" s="44" t="s">
        <v>206</v>
      </c>
    </row>
    <row r="16" spans="1:6" ht="24.75" customHeight="1" thickBot="1" x14ac:dyDescent="0.3">
      <c r="A16" s="390" t="s">
        <v>207</v>
      </c>
      <c r="B16" s="390"/>
      <c r="C16" s="390"/>
      <c r="D16" s="390"/>
      <c r="E16" s="390"/>
      <c r="F16" s="390"/>
    </row>
    <row r="17" spans="1:6" ht="15" customHeight="1" thickBot="1" x14ac:dyDescent="0.3">
      <c r="A17" s="43" t="s">
        <v>313</v>
      </c>
      <c r="D17" s="77">
        <v>1796064</v>
      </c>
    </row>
    <row r="18" spans="1:6" ht="15" customHeight="1" thickBot="1" x14ac:dyDescent="0.3">
      <c r="A18" s="43" t="s">
        <v>315</v>
      </c>
      <c r="D18" s="78">
        <f>D17</f>
        <v>1796064</v>
      </c>
    </row>
    <row r="19" spans="1:6" ht="15" customHeight="1" thickBot="1" x14ac:dyDescent="0.3">
      <c r="A19" s="44" t="s">
        <v>314</v>
      </c>
      <c r="D19" s="83">
        <f>D13+D18</f>
        <v>7743295</v>
      </c>
    </row>
    <row r="20" spans="1:6" ht="15" customHeight="1" x14ac:dyDescent="0.25">
      <c r="A20" s="43"/>
    </row>
    <row r="21" spans="1:6" ht="15" customHeight="1" x14ac:dyDescent="0.25">
      <c r="A21" s="43" t="s">
        <v>208</v>
      </c>
    </row>
    <row r="22" spans="1:6" ht="15" customHeight="1" thickBot="1" x14ac:dyDescent="0.3">
      <c r="A22" s="44" t="s">
        <v>209</v>
      </c>
    </row>
    <row r="23" spans="1:6" ht="15" customHeight="1" thickBot="1" x14ac:dyDescent="0.3">
      <c r="A23" s="45" t="s">
        <v>10</v>
      </c>
      <c r="B23" s="46" t="s">
        <v>202</v>
      </c>
      <c r="C23" s="46" t="s">
        <v>11</v>
      </c>
      <c r="D23" s="46" t="s">
        <v>203</v>
      </c>
    </row>
    <row r="24" spans="1:6" ht="15" customHeight="1" thickBot="1" x14ac:dyDescent="0.3">
      <c r="A24" s="47">
        <v>1</v>
      </c>
      <c r="B24" s="48">
        <v>2</v>
      </c>
      <c r="C24" s="48">
        <v>3</v>
      </c>
      <c r="D24" s="48">
        <v>4</v>
      </c>
    </row>
    <row r="25" spans="1:6" ht="15" customHeight="1" thickBot="1" x14ac:dyDescent="0.3">
      <c r="A25" s="49" t="s">
        <v>204</v>
      </c>
      <c r="B25" s="50">
        <f>D25/C25</f>
        <v>19188</v>
      </c>
      <c r="C25" s="50">
        <v>12</v>
      </c>
      <c r="D25" s="51">
        <v>230256</v>
      </c>
    </row>
    <row r="26" spans="1:6" ht="15" customHeight="1" thickBot="1" x14ac:dyDescent="0.3">
      <c r="A26" s="52" t="s">
        <v>316</v>
      </c>
      <c r="D26" s="77">
        <f>D25</f>
        <v>230256</v>
      </c>
    </row>
    <row r="27" spans="1:6" ht="15" customHeight="1" x14ac:dyDescent="0.25">
      <c r="A27" s="362" t="s">
        <v>205</v>
      </c>
      <c r="B27" s="362"/>
      <c r="C27" s="362"/>
      <c r="D27" s="362"/>
      <c r="E27" s="362"/>
      <c r="F27" s="362"/>
    </row>
    <row r="28" spans="1:6" ht="15" customHeight="1" x14ac:dyDescent="0.25">
      <c r="A28" s="362"/>
      <c r="B28" s="362"/>
      <c r="C28" s="362"/>
      <c r="D28" s="362"/>
      <c r="E28" s="362"/>
      <c r="F28" s="362"/>
    </row>
    <row r="29" spans="1:6" ht="15" customHeight="1" x14ac:dyDescent="0.25">
      <c r="A29" s="44" t="s">
        <v>206</v>
      </c>
    </row>
    <row r="30" spans="1:6" ht="29.25" customHeight="1" x14ac:dyDescent="0.25">
      <c r="A30" s="390" t="s">
        <v>210</v>
      </c>
      <c r="B30" s="390"/>
      <c r="C30" s="390"/>
      <c r="D30" s="390"/>
      <c r="E30" s="390"/>
      <c r="F30" s="390"/>
    </row>
    <row r="31" spans="1:6" ht="15" customHeight="1" x14ac:dyDescent="0.25">
      <c r="A31" s="43" t="s">
        <v>317</v>
      </c>
      <c r="D31" s="81">
        <f>D26*30.2%</f>
        <v>69537.311999999991</v>
      </c>
    </row>
    <row r="32" spans="1:6" ht="15" customHeight="1" thickBot="1" x14ac:dyDescent="0.3">
      <c r="A32" s="43" t="s">
        <v>318</v>
      </c>
      <c r="D32" s="82">
        <f>D31</f>
        <v>69537.311999999991</v>
      </c>
    </row>
    <row r="33" spans="1:6" ht="15" customHeight="1" thickBot="1" x14ac:dyDescent="0.3">
      <c r="A33" s="44" t="s">
        <v>319</v>
      </c>
      <c r="D33" s="84">
        <f>D32+D26</f>
        <v>299793.31199999998</v>
      </c>
    </row>
    <row r="34" spans="1:6" ht="15" customHeight="1" x14ac:dyDescent="0.25">
      <c r="A34" s="53" t="s">
        <v>211</v>
      </c>
    </row>
    <row r="35" spans="1:6" ht="15" customHeight="1" thickBot="1" x14ac:dyDescent="0.3">
      <c r="A35" s="1" t="s">
        <v>212</v>
      </c>
    </row>
    <row r="36" spans="1:6" ht="15" customHeight="1" thickBot="1" x14ac:dyDescent="0.3">
      <c r="A36" s="54" t="s">
        <v>10</v>
      </c>
      <c r="B36" s="55" t="s">
        <v>202</v>
      </c>
      <c r="C36" s="55" t="s">
        <v>11</v>
      </c>
      <c r="D36" s="55" t="s">
        <v>203</v>
      </c>
    </row>
    <row r="37" spans="1:6" ht="15" customHeight="1" thickBot="1" x14ac:dyDescent="0.3">
      <c r="A37" s="56">
        <v>1</v>
      </c>
      <c r="B37" s="57">
        <v>2</v>
      </c>
      <c r="C37" s="57">
        <v>3</v>
      </c>
      <c r="D37" s="57">
        <v>4</v>
      </c>
    </row>
    <row r="38" spans="1:6" ht="15" customHeight="1" thickBot="1" x14ac:dyDescent="0.3">
      <c r="A38" s="58" t="s">
        <v>213</v>
      </c>
      <c r="B38" s="57">
        <f>D38/C38</f>
        <v>45000</v>
      </c>
      <c r="C38" s="57">
        <v>12</v>
      </c>
      <c r="D38" s="57">
        <v>540000</v>
      </c>
    </row>
    <row r="39" spans="1:6" ht="15" customHeight="1" thickBot="1" x14ac:dyDescent="0.3">
      <c r="A39" s="352" t="s">
        <v>214</v>
      </c>
      <c r="B39" s="352"/>
      <c r="C39" s="353"/>
      <c r="D39" s="62">
        <f>D38</f>
        <v>540000</v>
      </c>
    </row>
    <row r="40" spans="1:6" ht="15" customHeight="1" thickBot="1" x14ac:dyDescent="0.3">
      <c r="A40" s="1" t="s">
        <v>320</v>
      </c>
      <c r="D40" s="77">
        <f>D38</f>
        <v>540000</v>
      </c>
    </row>
    <row r="41" spans="1:6" ht="29.25" customHeight="1" x14ac:dyDescent="0.25">
      <c r="A41" s="362" t="s">
        <v>215</v>
      </c>
      <c r="B41" s="362"/>
      <c r="C41" s="362"/>
      <c r="D41" s="362"/>
    </row>
    <row r="42" spans="1:6" ht="15" customHeight="1" thickBot="1" x14ac:dyDescent="0.3">
      <c r="A42" s="75" t="s">
        <v>216</v>
      </c>
    </row>
    <row r="43" spans="1:6" ht="27" customHeight="1" x14ac:dyDescent="0.25">
      <c r="A43" s="363" t="s">
        <v>310</v>
      </c>
      <c r="B43" s="363"/>
      <c r="C43" s="363"/>
      <c r="D43" s="363"/>
      <c r="E43" s="79">
        <f>D40*30.2%</f>
        <v>163080</v>
      </c>
      <c r="F43" s="76"/>
    </row>
    <row r="44" spans="1:6" ht="15" customHeight="1" x14ac:dyDescent="0.25">
      <c r="A44" s="1" t="s">
        <v>321</v>
      </c>
      <c r="E44" s="80">
        <f>E43</f>
        <v>163080</v>
      </c>
    </row>
    <row r="45" spans="1:6" ht="15" customHeight="1" thickBot="1" x14ac:dyDescent="0.3">
      <c r="A45" s="44" t="s">
        <v>322</v>
      </c>
      <c r="E45" s="85">
        <f>D40+E44</f>
        <v>703080</v>
      </c>
    </row>
    <row r="46" spans="1:6" ht="29.25" hidden="1" customHeight="1" x14ac:dyDescent="0.25">
      <c r="A46" s="362" t="s">
        <v>217</v>
      </c>
      <c r="B46" s="362"/>
      <c r="C46" s="362"/>
      <c r="D46" s="362"/>
      <c r="E46" s="362"/>
      <c r="F46" s="362"/>
    </row>
    <row r="47" spans="1:6" ht="15" hidden="1" customHeight="1" thickBot="1" x14ac:dyDescent="0.3">
      <c r="A47" s="3" t="s">
        <v>218</v>
      </c>
    </row>
    <row r="48" spans="1:6" ht="15" hidden="1" customHeight="1" thickBot="1" x14ac:dyDescent="0.3">
      <c r="A48" s="54" t="s">
        <v>10</v>
      </c>
      <c r="B48" s="55" t="s">
        <v>219</v>
      </c>
      <c r="C48" s="55" t="s">
        <v>220</v>
      </c>
      <c r="D48" s="55" t="s">
        <v>221</v>
      </c>
      <c r="E48" s="55" t="s">
        <v>222</v>
      </c>
      <c r="F48" s="55" t="s">
        <v>223</v>
      </c>
    </row>
    <row r="49" spans="1:6" ht="15" hidden="1" customHeight="1" thickBot="1" x14ac:dyDescent="0.3">
      <c r="A49" s="56">
        <v>1</v>
      </c>
      <c r="B49" s="57">
        <v>3</v>
      </c>
      <c r="C49" s="57">
        <v>3</v>
      </c>
      <c r="D49" s="57">
        <v>4</v>
      </c>
      <c r="E49" s="57">
        <v>5</v>
      </c>
      <c r="F49" s="57">
        <v>6</v>
      </c>
    </row>
    <row r="50" spans="1:6" ht="15" hidden="1" customHeight="1" thickBot="1" x14ac:dyDescent="0.3">
      <c r="A50" s="58" t="s">
        <v>224</v>
      </c>
      <c r="B50" s="59"/>
      <c r="C50" s="59"/>
      <c r="D50" s="59">
        <v>0</v>
      </c>
      <c r="E50" s="59">
        <v>0</v>
      </c>
      <c r="F50" s="59">
        <v>0</v>
      </c>
    </row>
    <row r="51" spans="1:6" ht="15" hidden="1" customHeight="1" thickBot="1" x14ac:dyDescent="0.3">
      <c r="A51" s="60"/>
      <c r="B51" s="60"/>
      <c r="C51" s="60"/>
      <c r="D51" s="60"/>
      <c r="E51" s="61" t="s">
        <v>12</v>
      </c>
      <c r="F51" s="62">
        <f>F50</f>
        <v>0</v>
      </c>
    </row>
    <row r="52" spans="1:6" ht="15" hidden="1" customHeight="1" thickBot="1" x14ac:dyDescent="0.3">
      <c r="A52" s="3" t="s">
        <v>225</v>
      </c>
    </row>
    <row r="53" spans="1:6" ht="15" hidden="1" customHeight="1" thickBot="1" x14ac:dyDescent="0.3">
      <c r="A53" s="54" t="s">
        <v>10</v>
      </c>
      <c r="B53" s="55" t="s">
        <v>219</v>
      </c>
      <c r="C53" s="55" t="s">
        <v>220</v>
      </c>
      <c r="D53" s="55" t="s">
        <v>226</v>
      </c>
      <c r="E53" s="55" t="s">
        <v>227</v>
      </c>
      <c r="F53" s="55" t="s">
        <v>228</v>
      </c>
    </row>
    <row r="54" spans="1:6" ht="15" hidden="1" customHeight="1" thickBot="1" x14ac:dyDescent="0.3">
      <c r="A54" s="56">
        <v>1</v>
      </c>
      <c r="B54" s="57">
        <v>2</v>
      </c>
      <c r="C54" s="57">
        <v>3</v>
      </c>
      <c r="D54" s="57">
        <v>4</v>
      </c>
      <c r="E54" s="57">
        <v>5</v>
      </c>
      <c r="F54" s="57">
        <v>6</v>
      </c>
    </row>
    <row r="55" spans="1:6" ht="15" hidden="1" customHeight="1" thickBot="1" x14ac:dyDescent="0.3">
      <c r="A55" s="58" t="s">
        <v>229</v>
      </c>
      <c r="B55" s="59"/>
      <c r="C55" s="59"/>
      <c r="D55" s="59"/>
      <c r="E55" s="59">
        <v>0</v>
      </c>
      <c r="F55" s="59">
        <v>0</v>
      </c>
    </row>
    <row r="56" spans="1:6" ht="15" hidden="1" customHeight="1" thickBot="1" x14ac:dyDescent="0.3">
      <c r="A56" s="58" t="s">
        <v>230</v>
      </c>
      <c r="B56" s="59"/>
      <c r="C56" s="59"/>
      <c r="D56" s="59"/>
      <c r="E56" s="59"/>
      <c r="F56" s="59"/>
    </row>
    <row r="57" spans="1:6" ht="15" hidden="1" customHeight="1" thickBot="1" x14ac:dyDescent="0.3">
      <c r="A57" s="60"/>
      <c r="B57" s="60"/>
      <c r="C57" s="60"/>
      <c r="D57" s="60"/>
      <c r="E57" s="61" t="s">
        <v>12</v>
      </c>
      <c r="F57" s="62"/>
    </row>
    <row r="58" spans="1:6" ht="15" hidden="1" customHeight="1" x14ac:dyDescent="0.25">
      <c r="A58" s="43" t="s">
        <v>323</v>
      </c>
    </row>
    <row r="59" spans="1:6" ht="15" customHeight="1" x14ac:dyDescent="0.25">
      <c r="A59" s="364" t="s">
        <v>336</v>
      </c>
      <c r="B59" s="364"/>
      <c r="C59" s="364"/>
      <c r="D59" s="364"/>
      <c r="E59" s="364"/>
      <c r="F59" s="364"/>
    </row>
    <row r="60" spans="1:6" ht="15" customHeight="1" x14ac:dyDescent="0.25">
      <c r="A60" s="364"/>
      <c r="B60" s="364"/>
      <c r="C60" s="364"/>
      <c r="D60" s="364"/>
      <c r="E60" s="364"/>
      <c r="F60" s="364"/>
    </row>
    <row r="61" spans="1:6" ht="15" customHeight="1" thickBot="1" x14ac:dyDescent="0.3">
      <c r="A61" s="3" t="s">
        <v>335</v>
      </c>
    </row>
    <row r="62" spans="1:6" ht="15" customHeight="1" thickBot="1" x14ac:dyDescent="0.3">
      <c r="A62" s="369" t="s">
        <v>10</v>
      </c>
      <c r="B62" s="370"/>
      <c r="C62" s="55"/>
      <c r="D62" s="55"/>
      <c r="E62" s="55"/>
      <c r="F62" s="55" t="s">
        <v>233</v>
      </c>
    </row>
    <row r="63" spans="1:6" ht="15" customHeight="1" thickBot="1" x14ac:dyDescent="0.3">
      <c r="A63" s="369">
        <v>2</v>
      </c>
      <c r="B63" s="370"/>
      <c r="C63" s="57">
        <v>3</v>
      </c>
      <c r="D63" s="57">
        <v>4</v>
      </c>
      <c r="E63" s="57">
        <v>5</v>
      </c>
      <c r="F63" s="57">
        <v>6</v>
      </c>
    </row>
    <row r="64" spans="1:6" ht="15" customHeight="1" thickBot="1" x14ac:dyDescent="0.3">
      <c r="A64" s="360" t="s">
        <v>334</v>
      </c>
      <c r="B64" s="361"/>
      <c r="C64" s="59"/>
      <c r="D64" s="59"/>
      <c r="E64" s="59"/>
      <c r="F64" s="59">
        <v>225749.18</v>
      </c>
    </row>
    <row r="65" spans="1:6" ht="15" customHeight="1" thickBot="1" x14ac:dyDescent="0.3">
      <c r="A65" s="60"/>
      <c r="B65" s="354"/>
      <c r="C65" s="354"/>
      <c r="D65" s="354"/>
      <c r="E65" s="355"/>
      <c r="F65" s="86">
        <f>SUM(F64:F64)</f>
        <v>225749.18</v>
      </c>
    </row>
    <row r="66" spans="1:6" ht="15" customHeight="1" x14ac:dyDescent="0.25">
      <c r="A66" s="364" t="s">
        <v>231</v>
      </c>
      <c r="B66" s="364"/>
      <c r="C66" s="364"/>
      <c r="D66" s="364"/>
      <c r="E66" s="364"/>
      <c r="F66" s="364"/>
    </row>
    <row r="67" spans="1:6" ht="15" customHeight="1" x14ac:dyDescent="0.25">
      <c r="A67" s="364"/>
      <c r="B67" s="364"/>
      <c r="C67" s="364"/>
      <c r="D67" s="364"/>
      <c r="E67" s="364"/>
      <c r="F67" s="364"/>
    </row>
    <row r="68" spans="1:6" ht="15" customHeight="1" thickBot="1" x14ac:dyDescent="0.3">
      <c r="A68" s="3" t="s">
        <v>232</v>
      </c>
    </row>
    <row r="69" spans="1:6" ht="15" customHeight="1" thickBot="1" x14ac:dyDescent="0.3">
      <c r="A69" s="369" t="s">
        <v>10</v>
      </c>
      <c r="B69" s="370"/>
      <c r="C69" s="55" t="s">
        <v>15</v>
      </c>
      <c r="D69" s="55" t="s">
        <v>16</v>
      </c>
      <c r="E69" s="55" t="s">
        <v>17</v>
      </c>
      <c r="F69" s="55" t="s">
        <v>233</v>
      </c>
    </row>
    <row r="70" spans="1:6" ht="15" customHeight="1" thickBot="1" x14ac:dyDescent="0.3">
      <c r="A70" s="369">
        <v>2</v>
      </c>
      <c r="B70" s="370"/>
      <c r="C70" s="57">
        <v>3</v>
      </c>
      <c r="D70" s="57">
        <v>4</v>
      </c>
      <c r="E70" s="57">
        <v>5</v>
      </c>
      <c r="F70" s="57">
        <v>6</v>
      </c>
    </row>
    <row r="71" spans="1:6" ht="15" customHeight="1" thickBot="1" x14ac:dyDescent="0.3">
      <c r="A71" s="360" t="s">
        <v>234</v>
      </c>
      <c r="B71" s="361"/>
      <c r="C71" s="59" t="s">
        <v>235</v>
      </c>
      <c r="D71" s="59">
        <v>68.3</v>
      </c>
      <c r="E71" s="59">
        <v>8500</v>
      </c>
      <c r="F71" s="59">
        <v>581200</v>
      </c>
    </row>
    <row r="72" spans="1:6" ht="15" customHeight="1" thickBot="1" x14ac:dyDescent="0.3">
      <c r="A72" s="360" t="s">
        <v>236</v>
      </c>
      <c r="B72" s="361"/>
      <c r="C72" s="59" t="s">
        <v>237</v>
      </c>
      <c r="D72" s="59">
        <v>12</v>
      </c>
      <c r="E72" s="59">
        <v>3600</v>
      </c>
      <c r="F72" s="59">
        <v>43500</v>
      </c>
    </row>
    <row r="73" spans="1:6" ht="15" customHeight="1" thickBot="1" x14ac:dyDescent="0.3">
      <c r="A73" s="360" t="s">
        <v>18</v>
      </c>
      <c r="B73" s="361"/>
      <c r="C73" s="59"/>
      <c r="D73" s="59"/>
      <c r="E73" s="59"/>
      <c r="F73" s="59">
        <v>1500</v>
      </c>
    </row>
    <row r="74" spans="1:6" ht="15" customHeight="1" thickBot="1" x14ac:dyDescent="0.3">
      <c r="A74" s="60"/>
      <c r="B74" s="354"/>
      <c r="C74" s="354"/>
      <c r="D74" s="354"/>
      <c r="E74" s="355"/>
      <c r="F74" s="106">
        <f>SUM(F71:F73)</f>
        <v>626200</v>
      </c>
    </row>
    <row r="75" spans="1:6" ht="15" customHeight="1" thickBot="1" x14ac:dyDescent="0.3">
      <c r="A75" s="3" t="s">
        <v>238</v>
      </c>
    </row>
    <row r="76" spans="1:6" ht="15" customHeight="1" thickBot="1" x14ac:dyDescent="0.3">
      <c r="A76" s="369" t="s">
        <v>10</v>
      </c>
      <c r="B76" s="370"/>
      <c r="C76" s="55" t="s">
        <v>13</v>
      </c>
      <c r="D76" s="55" t="s">
        <v>178</v>
      </c>
    </row>
    <row r="77" spans="1:6" ht="15" customHeight="1" x14ac:dyDescent="0.25">
      <c r="A77" s="371" t="s">
        <v>239</v>
      </c>
      <c r="B77" s="366"/>
      <c r="C77" s="356"/>
      <c r="D77" s="356"/>
    </row>
    <row r="78" spans="1:6" ht="15" customHeight="1" thickBot="1" x14ac:dyDescent="0.3">
      <c r="A78" s="372"/>
      <c r="B78" s="373"/>
      <c r="C78" s="357"/>
      <c r="D78" s="357"/>
    </row>
    <row r="79" spans="1:6" ht="15" customHeight="1" thickBot="1" x14ac:dyDescent="0.3">
      <c r="A79" s="360" t="s">
        <v>20</v>
      </c>
      <c r="B79" s="361"/>
      <c r="C79" s="59">
        <v>1</v>
      </c>
      <c r="D79" s="59">
        <v>3000</v>
      </c>
    </row>
    <row r="80" spans="1:6" ht="15" customHeight="1" thickBot="1" x14ac:dyDescent="0.3">
      <c r="A80" s="360" t="s">
        <v>19</v>
      </c>
      <c r="B80" s="361"/>
      <c r="C80" s="59">
        <v>1</v>
      </c>
      <c r="D80" s="59">
        <v>11000</v>
      </c>
    </row>
    <row r="81" spans="1:4" ht="15" customHeight="1" thickBot="1" x14ac:dyDescent="0.3">
      <c r="A81" s="360" t="s">
        <v>240</v>
      </c>
      <c r="B81" s="361"/>
      <c r="C81" s="59">
        <v>1</v>
      </c>
      <c r="D81" s="59">
        <v>3000</v>
      </c>
    </row>
    <row r="82" spans="1:4" ht="15" customHeight="1" thickBot="1" x14ac:dyDescent="0.3">
      <c r="A82" s="360" t="s">
        <v>241</v>
      </c>
      <c r="B82" s="361"/>
      <c r="C82" s="59">
        <v>1</v>
      </c>
      <c r="D82" s="59">
        <v>3830</v>
      </c>
    </row>
    <row r="83" spans="1:4" ht="15" customHeight="1" thickBot="1" x14ac:dyDescent="0.3">
      <c r="A83" s="360" t="s">
        <v>242</v>
      </c>
      <c r="B83" s="361"/>
      <c r="C83" s="59">
        <v>1</v>
      </c>
      <c r="D83" s="59">
        <v>6000</v>
      </c>
    </row>
    <row r="84" spans="1:4" ht="15" customHeight="1" thickBot="1" x14ac:dyDescent="0.3">
      <c r="A84" s="358" t="s">
        <v>243</v>
      </c>
      <c r="B84" s="359"/>
      <c r="C84" s="59"/>
      <c r="D84" s="57">
        <v>0</v>
      </c>
    </row>
    <row r="85" spans="1:4" ht="15" customHeight="1" thickBot="1" x14ac:dyDescent="0.3">
      <c r="A85" s="360" t="s">
        <v>244</v>
      </c>
      <c r="B85" s="361"/>
      <c r="C85" s="59">
        <v>1</v>
      </c>
      <c r="D85" s="59">
        <v>28048</v>
      </c>
    </row>
    <row r="86" spans="1:4" ht="15" customHeight="1" thickBot="1" x14ac:dyDescent="0.3">
      <c r="A86" s="60"/>
      <c r="B86" s="354" t="s">
        <v>245</v>
      </c>
      <c r="C86" s="355"/>
      <c r="D86" s="106">
        <f>SUM(D79:D85)</f>
        <v>54878</v>
      </c>
    </row>
    <row r="87" spans="1:4" ht="15" customHeight="1" thickBot="1" x14ac:dyDescent="0.3">
      <c r="A87" s="3" t="s">
        <v>246</v>
      </c>
    </row>
    <row r="88" spans="1:4" ht="15" customHeight="1" thickBot="1" x14ac:dyDescent="0.3">
      <c r="A88" s="369" t="s">
        <v>10</v>
      </c>
      <c r="B88" s="370"/>
      <c r="C88" s="55" t="s">
        <v>13</v>
      </c>
      <c r="D88" s="55" t="s">
        <v>178</v>
      </c>
    </row>
    <row r="89" spans="1:4" ht="15" customHeight="1" thickBot="1" x14ac:dyDescent="0.3">
      <c r="A89" s="369">
        <v>2</v>
      </c>
      <c r="B89" s="370"/>
      <c r="C89" s="57">
        <v>3</v>
      </c>
      <c r="D89" s="57"/>
    </row>
    <row r="90" spans="1:4" ht="15" customHeight="1" thickBot="1" x14ac:dyDescent="0.3">
      <c r="A90" s="360" t="s">
        <v>247</v>
      </c>
      <c r="B90" s="361"/>
      <c r="C90" s="59">
        <v>1</v>
      </c>
      <c r="D90" s="59">
        <v>16000</v>
      </c>
    </row>
    <row r="91" spans="1:4" ht="15" customHeight="1" thickBot="1" x14ac:dyDescent="0.3">
      <c r="A91" s="360" t="s">
        <v>248</v>
      </c>
      <c r="B91" s="361"/>
      <c r="C91" s="59">
        <v>1</v>
      </c>
      <c r="D91" s="59">
        <v>6000</v>
      </c>
    </row>
    <row r="92" spans="1:4" ht="15" customHeight="1" thickBot="1" x14ac:dyDescent="0.3">
      <c r="A92" s="360" t="s">
        <v>249</v>
      </c>
      <c r="B92" s="361"/>
      <c r="C92" s="59">
        <v>1</v>
      </c>
      <c r="D92" s="59">
        <v>6000</v>
      </c>
    </row>
    <row r="93" spans="1:4" ht="15" customHeight="1" thickBot="1" x14ac:dyDescent="0.3">
      <c r="A93" s="360" t="s">
        <v>250</v>
      </c>
      <c r="B93" s="361"/>
      <c r="C93" s="59">
        <v>1</v>
      </c>
      <c r="D93" s="59">
        <v>14500</v>
      </c>
    </row>
    <row r="94" spans="1:4" ht="15" customHeight="1" thickBot="1" x14ac:dyDescent="0.3">
      <c r="A94" s="350" t="s">
        <v>251</v>
      </c>
      <c r="B94" s="351"/>
      <c r="C94" s="59">
        <v>1</v>
      </c>
      <c r="D94" s="59">
        <v>150000</v>
      </c>
    </row>
    <row r="95" spans="1:4" ht="15" customHeight="1" thickBot="1" x14ac:dyDescent="0.3">
      <c r="A95" s="350" t="s">
        <v>252</v>
      </c>
      <c r="B95" s="351"/>
      <c r="C95" s="59">
        <v>1</v>
      </c>
      <c r="D95" s="59">
        <v>1830</v>
      </c>
    </row>
    <row r="96" spans="1:4" ht="15" customHeight="1" thickBot="1" x14ac:dyDescent="0.3">
      <c r="A96" s="360" t="s">
        <v>253</v>
      </c>
      <c r="B96" s="361"/>
      <c r="C96" s="59">
        <v>1</v>
      </c>
      <c r="D96" s="59">
        <v>8000</v>
      </c>
    </row>
    <row r="97" spans="1:7" ht="15" customHeight="1" thickBot="1" x14ac:dyDescent="0.3">
      <c r="A97" s="360" t="s">
        <v>254</v>
      </c>
      <c r="B97" s="361"/>
      <c r="C97" s="59">
        <v>1</v>
      </c>
      <c r="D97" s="59">
        <v>10000</v>
      </c>
    </row>
    <row r="98" spans="1:7" ht="15" customHeight="1" thickBot="1" x14ac:dyDescent="0.3">
      <c r="A98" s="360" t="s">
        <v>255</v>
      </c>
      <c r="B98" s="361"/>
      <c r="C98" s="59">
        <v>1</v>
      </c>
      <c r="D98" s="59">
        <v>3500</v>
      </c>
    </row>
    <row r="99" spans="1:7" customFormat="1" ht="15" customHeight="1" x14ac:dyDescent="0.25">
      <c r="A99" s="392" t="s">
        <v>179</v>
      </c>
      <c r="B99" s="393"/>
      <c r="C99" s="38">
        <v>1</v>
      </c>
      <c r="D99" s="90">
        <v>12000</v>
      </c>
      <c r="E99" s="28"/>
      <c r="F99" s="28"/>
    </row>
    <row r="100" spans="1:7" s="26" customFormat="1" ht="15" customHeight="1" thickBot="1" x14ac:dyDescent="0.3">
      <c r="A100" s="381" t="s">
        <v>195</v>
      </c>
      <c r="B100" s="382"/>
      <c r="C100" s="37"/>
      <c r="D100" s="91">
        <f>18744</f>
        <v>18744</v>
      </c>
      <c r="E100" s="27"/>
      <c r="F100" s="27"/>
    </row>
    <row r="101" spans="1:7" ht="15" customHeight="1" x14ac:dyDescent="0.25">
      <c r="A101" s="352" t="s">
        <v>256</v>
      </c>
      <c r="B101" s="352"/>
      <c r="C101" s="353"/>
      <c r="D101" s="105">
        <f>SUM(D90:D100)</f>
        <v>246574</v>
      </c>
    </row>
    <row r="102" spans="1:7" ht="15" customHeight="1" thickBot="1" x14ac:dyDescent="0.3">
      <c r="A102" s="1" t="s">
        <v>257</v>
      </c>
    </row>
    <row r="103" spans="1:7" ht="15" customHeight="1" thickBot="1" x14ac:dyDescent="0.3">
      <c r="A103" s="369" t="s">
        <v>10</v>
      </c>
      <c r="B103" s="370"/>
      <c r="C103" s="55" t="s">
        <v>21</v>
      </c>
      <c r="D103" s="55" t="s">
        <v>258</v>
      </c>
      <c r="E103" s="55" t="s">
        <v>259</v>
      </c>
    </row>
    <row r="104" spans="1:7" ht="15" customHeight="1" thickBot="1" x14ac:dyDescent="0.3">
      <c r="A104" s="369">
        <v>2</v>
      </c>
      <c r="B104" s="370"/>
      <c r="C104" s="57">
        <v>3</v>
      </c>
      <c r="D104" s="57">
        <v>4</v>
      </c>
      <c r="E104" s="57">
        <v>5</v>
      </c>
    </row>
    <row r="105" spans="1:7" ht="15" customHeight="1" thickBot="1" x14ac:dyDescent="0.3">
      <c r="A105" s="350" t="s">
        <v>194</v>
      </c>
      <c r="B105" s="351"/>
      <c r="C105" s="59">
        <v>1</v>
      </c>
      <c r="D105" s="59"/>
      <c r="E105" s="57">
        <v>4500</v>
      </c>
    </row>
    <row r="106" spans="1:7" ht="15" customHeight="1" thickBot="1" x14ac:dyDescent="0.3">
      <c r="A106" s="374" t="s">
        <v>12</v>
      </c>
      <c r="B106" s="375"/>
      <c r="C106" s="375"/>
      <c r="D106" s="376"/>
      <c r="E106" s="99">
        <f>SUM(E105)</f>
        <v>4500</v>
      </c>
    </row>
    <row r="107" spans="1:7" ht="15" customHeight="1" thickBot="1" x14ac:dyDescent="0.3">
      <c r="A107" s="1" t="s">
        <v>337</v>
      </c>
    </row>
    <row r="108" spans="1:7" ht="15" customHeight="1" thickBot="1" x14ac:dyDescent="0.3">
      <c r="A108" s="369" t="s">
        <v>10</v>
      </c>
      <c r="B108" s="370"/>
      <c r="C108" s="55" t="s">
        <v>21</v>
      </c>
      <c r="D108" s="55" t="s">
        <v>258</v>
      </c>
      <c r="E108" s="55" t="s">
        <v>259</v>
      </c>
    </row>
    <row r="109" spans="1:7" ht="15" customHeight="1" thickBot="1" x14ac:dyDescent="0.3">
      <c r="A109" s="369">
        <v>2</v>
      </c>
      <c r="B109" s="370"/>
      <c r="C109" s="57">
        <v>3</v>
      </c>
      <c r="D109" s="57">
        <v>4</v>
      </c>
      <c r="E109" s="57">
        <v>5</v>
      </c>
    </row>
    <row r="110" spans="1:7" ht="15" customHeight="1" thickBot="1" x14ac:dyDescent="0.3">
      <c r="A110" s="350" t="s">
        <v>338</v>
      </c>
      <c r="B110" s="351"/>
      <c r="C110" s="59">
        <v>1</v>
      </c>
      <c r="D110" s="59"/>
      <c r="E110" s="57">
        <v>170000</v>
      </c>
    </row>
    <row r="111" spans="1:7" ht="15" customHeight="1" thickBot="1" x14ac:dyDescent="0.3">
      <c r="A111" s="374" t="s">
        <v>12</v>
      </c>
      <c r="B111" s="375"/>
      <c r="C111" s="375"/>
      <c r="D111" s="376"/>
      <c r="E111" s="99">
        <f>SUM(E110)</f>
        <v>170000</v>
      </c>
    </row>
    <row r="112" spans="1:7" s="26" customFormat="1" ht="21" customHeight="1" x14ac:dyDescent="0.25">
      <c r="A112" s="408" t="s">
        <v>347</v>
      </c>
      <c r="B112" s="408"/>
      <c r="C112" s="408"/>
      <c r="D112" s="408"/>
      <c r="E112" s="408"/>
      <c r="F112" s="408"/>
      <c r="G112" s="95"/>
    </row>
    <row r="113" spans="1:8" s="26" customFormat="1" ht="9.75" customHeight="1" thickBot="1" x14ac:dyDescent="0.3">
      <c r="A113" s="408"/>
      <c r="B113" s="408"/>
      <c r="C113" s="408"/>
      <c r="D113" s="408"/>
      <c r="E113" s="408"/>
      <c r="F113" s="408"/>
      <c r="G113" s="95"/>
    </row>
    <row r="114" spans="1:8" s="26" customFormat="1" ht="15" customHeight="1" x14ac:dyDescent="0.25">
      <c r="A114" s="395" t="s">
        <v>10</v>
      </c>
      <c r="B114" s="396"/>
      <c r="C114" s="397"/>
      <c r="D114" s="404" t="s">
        <v>180</v>
      </c>
      <c r="E114" s="385" t="s">
        <v>181</v>
      </c>
      <c r="F114" s="385" t="s">
        <v>182</v>
      </c>
      <c r="G114" s="94"/>
    </row>
    <row r="115" spans="1:8" s="26" customFormat="1" ht="6.75" customHeight="1" thickBot="1" x14ac:dyDescent="0.3">
      <c r="A115" s="398"/>
      <c r="B115" s="399"/>
      <c r="C115" s="400"/>
      <c r="D115" s="405"/>
      <c r="E115" s="386"/>
      <c r="F115" s="386"/>
      <c r="G115" s="94"/>
    </row>
    <row r="116" spans="1:8" s="26" customFormat="1" ht="15" hidden="1" customHeight="1" thickBot="1" x14ac:dyDescent="0.3">
      <c r="A116" s="401"/>
      <c r="B116" s="402"/>
      <c r="C116" s="403"/>
      <c r="D116" s="406"/>
      <c r="E116" s="387"/>
      <c r="F116" s="387"/>
      <c r="G116" s="94"/>
    </row>
    <row r="117" spans="1:8" s="26" customFormat="1" ht="15" customHeight="1" thickBot="1" x14ac:dyDescent="0.3">
      <c r="A117" s="394">
        <v>2</v>
      </c>
      <c r="B117" s="394"/>
      <c r="C117" s="394"/>
      <c r="D117" s="39">
        <v>4</v>
      </c>
      <c r="E117" s="40">
        <v>5</v>
      </c>
      <c r="F117" s="40">
        <v>6</v>
      </c>
      <c r="G117" s="94"/>
    </row>
    <row r="118" spans="1:8" s="26" customFormat="1" ht="15.75" customHeight="1" thickBot="1" x14ac:dyDescent="0.3">
      <c r="A118" s="388" t="s">
        <v>325</v>
      </c>
      <c r="B118" s="388"/>
      <c r="C118" s="388"/>
      <c r="D118" s="25">
        <v>1</v>
      </c>
      <c r="E118" s="25">
        <v>25000</v>
      </c>
      <c r="F118" s="25">
        <v>25000</v>
      </c>
      <c r="G118" s="94"/>
    </row>
    <row r="119" spans="1:8" s="26" customFormat="1" ht="15" customHeight="1" thickBot="1" x14ac:dyDescent="0.3">
      <c r="A119" s="388" t="s">
        <v>326</v>
      </c>
      <c r="B119" s="388"/>
      <c r="C119" s="388"/>
      <c r="D119" s="25"/>
      <c r="E119" s="25"/>
      <c r="F119" s="25"/>
      <c r="G119" s="94"/>
    </row>
    <row r="120" spans="1:8" s="26" customFormat="1" ht="17.25" customHeight="1" thickBot="1" x14ac:dyDescent="0.3">
      <c r="A120" s="388" t="s">
        <v>328</v>
      </c>
      <c r="B120" s="388"/>
      <c r="C120" s="388"/>
      <c r="D120" s="25"/>
      <c r="E120" s="25"/>
      <c r="F120" s="25">
        <v>3800</v>
      </c>
      <c r="G120" s="94"/>
    </row>
    <row r="121" spans="1:8" s="26" customFormat="1" ht="15" customHeight="1" thickBot="1" x14ac:dyDescent="0.3">
      <c r="A121" s="388" t="s">
        <v>329</v>
      </c>
      <c r="B121" s="388"/>
      <c r="C121" s="388"/>
      <c r="D121" s="25"/>
      <c r="E121" s="25"/>
      <c r="F121" s="25">
        <v>75000</v>
      </c>
      <c r="G121" s="94"/>
    </row>
    <row r="122" spans="1:8" s="26" customFormat="1" ht="15" customHeight="1" x14ac:dyDescent="0.25">
      <c r="A122" s="394" t="s">
        <v>330</v>
      </c>
      <c r="B122" s="394"/>
      <c r="C122" s="394"/>
      <c r="D122" s="41"/>
      <c r="E122" s="37"/>
      <c r="F122" s="104">
        <f>SUM(F118:F121)</f>
        <v>103800</v>
      </c>
      <c r="G122" s="92"/>
      <c r="H122" s="93"/>
    </row>
    <row r="123" spans="1:8" ht="15" customHeight="1" x14ac:dyDescent="0.25">
      <c r="A123" s="2" t="s">
        <v>260</v>
      </c>
    </row>
    <row r="124" spans="1:8" ht="15" customHeight="1" thickBot="1" x14ac:dyDescent="0.3">
      <c r="A124" s="2" t="s">
        <v>261</v>
      </c>
    </row>
    <row r="125" spans="1:8" ht="15" customHeight="1" thickBot="1" x14ac:dyDescent="0.3">
      <c r="A125" s="64" t="s">
        <v>262</v>
      </c>
      <c r="B125" s="65"/>
      <c r="C125" s="65"/>
      <c r="D125" s="65"/>
      <c r="E125" s="46">
        <v>407678</v>
      </c>
    </row>
    <row r="126" spans="1:8" ht="15" customHeight="1" thickBot="1" x14ac:dyDescent="0.3">
      <c r="A126" s="66" t="s">
        <v>263</v>
      </c>
      <c r="B126" s="67"/>
      <c r="C126" s="67"/>
      <c r="D126" s="67"/>
      <c r="E126" s="48">
        <v>4077</v>
      </c>
    </row>
    <row r="127" spans="1:8" ht="15" customHeight="1" thickBot="1" x14ac:dyDescent="0.3">
      <c r="A127" s="68" t="s">
        <v>264</v>
      </c>
      <c r="B127" s="59"/>
      <c r="C127" s="59"/>
      <c r="D127" s="59"/>
      <c r="E127" s="99">
        <f>SUM(E125:E126)</f>
        <v>411755</v>
      </c>
    </row>
    <row r="128" spans="1:8" ht="15" customHeight="1" x14ac:dyDescent="0.25">
      <c r="A128" s="2"/>
    </row>
    <row r="129" spans="1:5" ht="15" customHeight="1" thickBot="1" x14ac:dyDescent="0.3">
      <c r="A129" s="384" t="s">
        <v>265</v>
      </c>
      <c r="B129" s="384"/>
      <c r="C129" s="384"/>
      <c r="D129" s="384"/>
      <c r="E129" s="384"/>
    </row>
    <row r="130" spans="1:5" ht="15" customHeight="1" thickBot="1" x14ac:dyDescent="0.3">
      <c r="A130" s="54" t="s">
        <v>10</v>
      </c>
      <c r="B130" s="55" t="s">
        <v>15</v>
      </c>
      <c r="C130" s="55" t="s">
        <v>21</v>
      </c>
      <c r="D130" s="55" t="s">
        <v>22</v>
      </c>
      <c r="E130" s="55" t="s">
        <v>266</v>
      </c>
    </row>
    <row r="131" spans="1:5" ht="15" customHeight="1" thickBot="1" x14ac:dyDescent="0.3">
      <c r="A131" s="56">
        <v>1</v>
      </c>
      <c r="B131" s="57">
        <v>2</v>
      </c>
      <c r="C131" s="57">
        <v>3</v>
      </c>
      <c r="D131" s="57">
        <v>4</v>
      </c>
      <c r="E131" s="57">
        <v>5</v>
      </c>
    </row>
    <row r="132" spans="1:5" ht="15" customHeight="1" thickBot="1" x14ac:dyDescent="0.3">
      <c r="A132" s="58" t="s">
        <v>267</v>
      </c>
      <c r="B132" s="59" t="s">
        <v>268</v>
      </c>
      <c r="C132" s="59">
        <v>100</v>
      </c>
      <c r="D132" s="59">
        <v>70</v>
      </c>
      <c r="E132" s="59">
        <v>7000</v>
      </c>
    </row>
    <row r="133" spans="1:5" ht="15" customHeight="1" thickBot="1" x14ac:dyDescent="0.3">
      <c r="A133" s="58" t="s">
        <v>269</v>
      </c>
      <c r="B133" s="59" t="s">
        <v>270</v>
      </c>
      <c r="C133" s="59">
        <v>20</v>
      </c>
      <c r="D133" s="59">
        <v>150</v>
      </c>
      <c r="E133" s="59">
        <v>3000</v>
      </c>
    </row>
    <row r="134" spans="1:5" ht="15" customHeight="1" thickBot="1" x14ac:dyDescent="0.3">
      <c r="A134" s="58" t="s">
        <v>271</v>
      </c>
      <c r="B134" s="59" t="s">
        <v>270</v>
      </c>
      <c r="C134" s="59">
        <v>40</v>
      </c>
      <c r="D134" s="59">
        <v>150</v>
      </c>
      <c r="E134" s="59">
        <v>6000</v>
      </c>
    </row>
    <row r="135" spans="1:5" ht="15" customHeight="1" thickBot="1" x14ac:dyDescent="0.3">
      <c r="A135" s="58" t="s">
        <v>272</v>
      </c>
      <c r="B135" s="59" t="s">
        <v>270</v>
      </c>
      <c r="C135" s="59">
        <v>23.4</v>
      </c>
      <c r="D135" s="59">
        <v>150</v>
      </c>
      <c r="E135" s="59">
        <v>3510</v>
      </c>
    </row>
    <row r="136" spans="1:5" ht="15" customHeight="1" thickBot="1" x14ac:dyDescent="0.3">
      <c r="A136" s="58" t="s">
        <v>273</v>
      </c>
      <c r="B136" s="59" t="s">
        <v>274</v>
      </c>
      <c r="C136" s="59">
        <v>100</v>
      </c>
      <c r="D136" s="59">
        <v>50</v>
      </c>
      <c r="E136" s="59">
        <v>5000</v>
      </c>
    </row>
    <row r="137" spans="1:5" ht="15" customHeight="1" thickBot="1" x14ac:dyDescent="0.3">
      <c r="A137" s="68" t="s">
        <v>275</v>
      </c>
      <c r="B137" s="59"/>
      <c r="C137" s="59"/>
      <c r="D137" s="59"/>
      <c r="E137" s="99">
        <f>SUM(E132:E136)</f>
        <v>24510</v>
      </c>
    </row>
    <row r="138" spans="1:5" ht="15" customHeight="1" thickBot="1" x14ac:dyDescent="0.3">
      <c r="A138" s="383" t="s">
        <v>276</v>
      </c>
      <c r="B138" s="383"/>
      <c r="C138" s="383"/>
      <c r="D138" s="383"/>
      <c r="E138" s="383"/>
    </row>
    <row r="139" spans="1:5" ht="15" customHeight="1" thickBot="1" x14ac:dyDescent="0.3">
      <c r="A139" s="54" t="s">
        <v>10</v>
      </c>
      <c r="B139" s="55" t="s">
        <v>15</v>
      </c>
      <c r="C139" s="55" t="s">
        <v>21</v>
      </c>
      <c r="D139" s="55" t="s">
        <v>22</v>
      </c>
      <c r="E139" s="55" t="s">
        <v>266</v>
      </c>
    </row>
    <row r="140" spans="1:5" ht="15" customHeight="1" thickBot="1" x14ac:dyDescent="0.3">
      <c r="A140" s="56">
        <v>1</v>
      </c>
      <c r="B140" s="57">
        <v>2</v>
      </c>
      <c r="C140" s="57">
        <v>3</v>
      </c>
      <c r="D140" s="57">
        <v>4</v>
      </c>
      <c r="E140" s="57">
        <v>5</v>
      </c>
    </row>
    <row r="141" spans="1:5" ht="15" customHeight="1" thickBot="1" x14ac:dyDescent="0.3">
      <c r="A141" s="63" t="s">
        <v>24</v>
      </c>
      <c r="B141" s="62"/>
      <c r="C141" s="62"/>
      <c r="D141" s="62"/>
      <c r="E141" s="100">
        <f>E142+E143</f>
        <v>3000</v>
      </c>
    </row>
    <row r="142" spans="1:5" ht="15" customHeight="1" thickBot="1" x14ac:dyDescent="0.3">
      <c r="A142" s="58" t="s">
        <v>277</v>
      </c>
      <c r="B142" s="59" t="s">
        <v>278</v>
      </c>
      <c r="C142" s="59">
        <v>10</v>
      </c>
      <c r="D142" s="59">
        <v>200</v>
      </c>
      <c r="E142" s="101">
        <v>2000</v>
      </c>
    </row>
    <row r="143" spans="1:5" ht="15" customHeight="1" thickBot="1" x14ac:dyDescent="0.3">
      <c r="A143" s="58" t="s">
        <v>279</v>
      </c>
      <c r="B143" s="59" t="s">
        <v>278</v>
      </c>
      <c r="C143" s="59">
        <v>10</v>
      </c>
      <c r="D143" s="59">
        <v>100</v>
      </c>
      <c r="E143" s="101">
        <v>1000</v>
      </c>
    </row>
    <row r="144" spans="1:5" ht="15" customHeight="1" thickBot="1" x14ac:dyDescent="0.3">
      <c r="A144" s="63" t="s">
        <v>280</v>
      </c>
      <c r="B144" s="62"/>
      <c r="C144" s="62"/>
      <c r="D144" s="62"/>
      <c r="E144" s="102">
        <f>SUM(E145:E150)</f>
        <v>13540</v>
      </c>
    </row>
    <row r="145" spans="1:6" ht="15" customHeight="1" thickBot="1" x14ac:dyDescent="0.3">
      <c r="A145" s="58" t="s">
        <v>281</v>
      </c>
      <c r="B145" s="59" t="s">
        <v>278</v>
      </c>
      <c r="C145" s="59">
        <v>5</v>
      </c>
      <c r="D145" s="59">
        <v>200</v>
      </c>
      <c r="E145" s="101">
        <v>1000</v>
      </c>
    </row>
    <row r="146" spans="1:6" ht="15" customHeight="1" thickBot="1" x14ac:dyDescent="0.3">
      <c r="A146" s="58" t="s">
        <v>282</v>
      </c>
      <c r="B146" s="59" t="s">
        <v>278</v>
      </c>
      <c r="C146" s="59">
        <v>20</v>
      </c>
      <c r="D146" s="59">
        <v>300</v>
      </c>
      <c r="E146" s="101">
        <v>6000</v>
      </c>
    </row>
    <row r="147" spans="1:6" ht="15" customHeight="1" thickBot="1" x14ac:dyDescent="0.3">
      <c r="A147" s="58" t="s">
        <v>283</v>
      </c>
      <c r="B147" s="59" t="s">
        <v>278</v>
      </c>
      <c r="C147" s="59">
        <v>20</v>
      </c>
      <c r="D147" s="59">
        <v>50</v>
      </c>
      <c r="E147" s="101">
        <v>1000</v>
      </c>
    </row>
    <row r="148" spans="1:6" ht="15" customHeight="1" thickBot="1" x14ac:dyDescent="0.3">
      <c r="A148" s="58" t="s">
        <v>284</v>
      </c>
      <c r="B148" s="59" t="s">
        <v>278</v>
      </c>
      <c r="C148" s="59">
        <v>40</v>
      </c>
      <c r="D148" s="59">
        <v>50</v>
      </c>
      <c r="E148" s="101">
        <v>2000</v>
      </c>
    </row>
    <row r="149" spans="1:6" ht="15" customHeight="1" thickBot="1" x14ac:dyDescent="0.3">
      <c r="A149" s="58" t="s">
        <v>285</v>
      </c>
      <c r="B149" s="59" t="s">
        <v>278</v>
      </c>
      <c r="C149" s="59">
        <v>50</v>
      </c>
      <c r="D149" s="59">
        <v>50</v>
      </c>
      <c r="E149" s="101">
        <v>2500</v>
      </c>
    </row>
    <row r="150" spans="1:6" ht="15" customHeight="1" thickBot="1" x14ac:dyDescent="0.3">
      <c r="A150" s="58" t="s">
        <v>286</v>
      </c>
      <c r="B150" s="59" t="s">
        <v>278</v>
      </c>
      <c r="C150" s="59">
        <v>5</v>
      </c>
      <c r="D150" s="59">
        <v>200</v>
      </c>
      <c r="E150" s="101">
        <v>1040</v>
      </c>
    </row>
    <row r="151" spans="1:6" ht="15" customHeight="1" thickBot="1" x14ac:dyDescent="0.3">
      <c r="A151" s="63" t="s">
        <v>26</v>
      </c>
      <c r="B151" s="62"/>
      <c r="C151" s="62"/>
      <c r="D151" s="62"/>
      <c r="E151" s="102">
        <f>E152+E153</f>
        <v>4600</v>
      </c>
    </row>
    <row r="152" spans="1:6" ht="15" customHeight="1" thickBot="1" x14ac:dyDescent="0.3">
      <c r="A152" s="58" t="s">
        <v>287</v>
      </c>
      <c r="B152" s="59" t="s">
        <v>27</v>
      </c>
      <c r="C152" s="59">
        <v>8</v>
      </c>
      <c r="D152" s="59">
        <v>500</v>
      </c>
      <c r="E152" s="103">
        <v>4000</v>
      </c>
    </row>
    <row r="153" spans="1:6" ht="15" customHeight="1" thickBot="1" x14ac:dyDescent="0.3">
      <c r="A153" s="58" t="s">
        <v>288</v>
      </c>
      <c r="B153" s="59" t="s">
        <v>23</v>
      </c>
      <c r="C153" s="59">
        <v>20</v>
      </c>
      <c r="D153" s="59">
        <v>30</v>
      </c>
      <c r="E153" s="103">
        <v>600</v>
      </c>
    </row>
    <row r="154" spans="1:6" ht="15" customHeight="1" thickBot="1" x14ac:dyDescent="0.3">
      <c r="A154" s="63" t="s">
        <v>289</v>
      </c>
      <c r="B154" s="62"/>
      <c r="C154" s="62"/>
      <c r="D154" s="62"/>
      <c r="E154" s="102">
        <f>E155+E156+E157</f>
        <v>3500</v>
      </c>
    </row>
    <row r="155" spans="1:6" ht="15" customHeight="1" thickBot="1" x14ac:dyDescent="0.3">
      <c r="A155" s="58" t="s">
        <v>290</v>
      </c>
      <c r="B155" s="59" t="s">
        <v>278</v>
      </c>
      <c r="C155" s="59">
        <v>20</v>
      </c>
      <c r="D155" s="59">
        <v>50</v>
      </c>
      <c r="E155" s="101">
        <v>1000</v>
      </c>
    </row>
    <row r="156" spans="1:6" ht="15" customHeight="1" thickBot="1" x14ac:dyDescent="0.3">
      <c r="A156" s="58" t="s">
        <v>291</v>
      </c>
      <c r="B156" s="59" t="s">
        <v>278</v>
      </c>
      <c r="C156" s="59">
        <v>30</v>
      </c>
      <c r="D156" s="59">
        <v>50</v>
      </c>
      <c r="E156" s="101">
        <v>1500</v>
      </c>
    </row>
    <row r="157" spans="1:6" ht="15" customHeight="1" thickBot="1" x14ac:dyDescent="0.3">
      <c r="A157" s="58" t="s">
        <v>292</v>
      </c>
      <c r="B157" s="59" t="s">
        <v>278</v>
      </c>
      <c r="C157" s="59">
        <v>20</v>
      </c>
      <c r="D157" s="59">
        <v>50</v>
      </c>
      <c r="E157" s="101">
        <v>1000</v>
      </c>
    </row>
    <row r="158" spans="1:6" ht="15" customHeight="1" thickBot="1" x14ac:dyDescent="0.3">
      <c r="A158" s="68" t="s">
        <v>293</v>
      </c>
      <c r="B158" s="59"/>
      <c r="C158" s="59"/>
      <c r="D158" s="59"/>
      <c r="E158" s="88">
        <f>E154+E151+E144+E141</f>
        <v>24640</v>
      </c>
    </row>
    <row r="159" spans="1:6" ht="31.5" customHeight="1" thickBot="1" x14ac:dyDescent="0.3">
      <c r="A159" s="380" t="s">
        <v>294</v>
      </c>
      <c r="B159" s="380"/>
      <c r="C159" s="380"/>
      <c r="D159" s="380"/>
      <c r="E159" s="380"/>
      <c r="F159" s="380"/>
    </row>
    <row r="160" spans="1:6" ht="15" customHeight="1" thickBot="1" x14ac:dyDescent="0.3">
      <c r="A160" s="54" t="s">
        <v>10</v>
      </c>
      <c r="B160" s="55" t="s">
        <v>15</v>
      </c>
      <c r="C160" s="55" t="s">
        <v>21</v>
      </c>
      <c r="D160" s="55" t="s">
        <v>22</v>
      </c>
      <c r="E160" s="55" t="s">
        <v>266</v>
      </c>
    </row>
    <row r="161" spans="1:7" ht="15" customHeight="1" thickBot="1" x14ac:dyDescent="0.3">
      <c r="A161" s="56">
        <v>1</v>
      </c>
      <c r="B161" s="57">
        <v>2</v>
      </c>
      <c r="C161" s="57">
        <v>3</v>
      </c>
      <c r="D161" s="57">
        <v>4</v>
      </c>
      <c r="E161" s="57">
        <v>5</v>
      </c>
    </row>
    <row r="162" spans="1:7" ht="15" customHeight="1" thickBot="1" x14ac:dyDescent="0.3">
      <c r="A162" s="63" t="s">
        <v>295</v>
      </c>
      <c r="B162" s="62"/>
      <c r="C162" s="62"/>
      <c r="D162" s="62"/>
      <c r="E162" s="89">
        <v>9900</v>
      </c>
    </row>
    <row r="163" spans="1:7" ht="15" customHeight="1" thickBot="1" x14ac:dyDescent="0.3">
      <c r="A163" s="58" t="s">
        <v>296</v>
      </c>
      <c r="B163" s="59" t="s">
        <v>278</v>
      </c>
      <c r="C163" s="59">
        <v>10</v>
      </c>
      <c r="D163" s="59">
        <v>200</v>
      </c>
      <c r="E163" s="59">
        <v>2000</v>
      </c>
    </row>
    <row r="164" spans="1:7" ht="15" customHeight="1" thickBot="1" x14ac:dyDescent="0.3">
      <c r="A164" s="58" t="s">
        <v>297</v>
      </c>
      <c r="B164" s="59" t="s">
        <v>278</v>
      </c>
      <c r="C164" s="59">
        <v>10</v>
      </c>
      <c r="D164" s="59">
        <v>200</v>
      </c>
      <c r="E164" s="59">
        <v>2000</v>
      </c>
    </row>
    <row r="165" spans="1:7" ht="15" customHeight="1" thickBot="1" x14ac:dyDescent="0.3">
      <c r="A165" s="58" t="s">
        <v>25</v>
      </c>
      <c r="B165" s="59" t="s">
        <v>298</v>
      </c>
      <c r="C165" s="59">
        <v>24</v>
      </c>
      <c r="D165" s="59">
        <v>300</v>
      </c>
      <c r="E165" s="59">
        <v>5900</v>
      </c>
    </row>
    <row r="166" spans="1:7" ht="15" customHeight="1" thickBot="1" x14ac:dyDescent="0.3">
      <c r="A166" s="377" t="s">
        <v>299</v>
      </c>
      <c r="B166" s="378"/>
      <c r="C166" s="379"/>
      <c r="D166" s="59"/>
      <c r="E166" s="98">
        <v>9900</v>
      </c>
    </row>
    <row r="167" spans="1:7" ht="15" customHeight="1" x14ac:dyDescent="0.25">
      <c r="A167" s="69" t="s">
        <v>333</v>
      </c>
      <c r="E167" s="97">
        <f>E166+E137+E127+E106+D101+D86+F74+F122+E111</f>
        <v>1652117</v>
      </c>
    </row>
    <row r="168" spans="1:7" ht="15" customHeight="1" x14ac:dyDescent="0.25">
      <c r="A168" s="1" t="s">
        <v>300</v>
      </c>
    </row>
    <row r="169" spans="1:7" ht="15" customHeight="1" thickBot="1" x14ac:dyDescent="0.3">
      <c r="A169" s="1" t="s">
        <v>14</v>
      </c>
    </row>
    <row r="170" spans="1:7" ht="15" customHeight="1" thickBot="1" x14ac:dyDescent="0.3">
      <c r="A170" s="369" t="s">
        <v>10</v>
      </c>
      <c r="B170" s="370"/>
      <c r="C170" s="55" t="s">
        <v>15</v>
      </c>
      <c r="D170" s="55" t="s">
        <v>16</v>
      </c>
      <c r="E170" s="55" t="s">
        <v>17</v>
      </c>
      <c r="F170" s="55" t="s">
        <v>233</v>
      </c>
    </row>
    <row r="171" spans="1:7" ht="15" customHeight="1" thickBot="1" x14ac:dyDescent="0.3">
      <c r="A171" s="369">
        <v>2</v>
      </c>
      <c r="B171" s="370"/>
      <c r="C171" s="57">
        <v>3</v>
      </c>
      <c r="D171" s="57">
        <v>4</v>
      </c>
      <c r="E171" s="57">
        <v>5</v>
      </c>
      <c r="F171" s="57">
        <v>6</v>
      </c>
    </row>
    <row r="172" spans="1:7" ht="15" customHeight="1" thickBot="1" x14ac:dyDescent="0.3">
      <c r="A172" s="360" t="s">
        <v>28</v>
      </c>
      <c r="B172" s="361"/>
      <c r="C172" s="59" t="s">
        <v>29</v>
      </c>
      <c r="D172" s="59">
        <v>10080</v>
      </c>
      <c r="E172" s="59">
        <v>5</v>
      </c>
      <c r="F172" s="59">
        <v>50400</v>
      </c>
    </row>
    <row r="173" spans="1:7" ht="15" customHeight="1" thickBot="1" x14ac:dyDescent="0.3">
      <c r="A173" s="60"/>
      <c r="B173" s="365" t="s">
        <v>301</v>
      </c>
      <c r="C173" s="365"/>
      <c r="D173" s="365"/>
      <c r="E173" s="366"/>
      <c r="F173" s="86">
        <f>SUM(F172)</f>
        <v>50400</v>
      </c>
    </row>
    <row r="174" spans="1:7" ht="41.25" customHeight="1" x14ac:dyDescent="0.25">
      <c r="A174" s="380" t="s">
        <v>331</v>
      </c>
      <c r="B174" s="380"/>
      <c r="C174" s="380"/>
      <c r="D174" s="380"/>
      <c r="E174" s="380"/>
      <c r="F174" s="380"/>
    </row>
    <row r="175" spans="1:7" s="26" customFormat="1" ht="21" customHeight="1" x14ac:dyDescent="0.25">
      <c r="A175" s="408" t="s">
        <v>348</v>
      </c>
      <c r="B175" s="408"/>
      <c r="C175" s="408"/>
      <c r="D175" s="408"/>
      <c r="E175" s="408"/>
      <c r="F175" s="408"/>
      <c r="G175" s="95"/>
    </row>
    <row r="176" spans="1:7" s="26" customFormat="1" ht="9.75" customHeight="1" thickBot="1" x14ac:dyDescent="0.3">
      <c r="A176" s="408"/>
      <c r="B176" s="408"/>
      <c r="C176" s="408"/>
      <c r="D176" s="408"/>
      <c r="E176" s="408"/>
      <c r="F176" s="408"/>
      <c r="G176" s="95"/>
    </row>
    <row r="177" spans="1:8" s="26" customFormat="1" ht="15" customHeight="1" x14ac:dyDescent="0.25">
      <c r="A177" s="395" t="s">
        <v>10</v>
      </c>
      <c r="B177" s="396"/>
      <c r="C177" s="397"/>
      <c r="D177" s="404" t="s">
        <v>180</v>
      </c>
      <c r="E177" s="385" t="s">
        <v>181</v>
      </c>
      <c r="F177" s="385" t="s">
        <v>182</v>
      </c>
      <c r="G177" s="94"/>
    </row>
    <row r="178" spans="1:8" s="26" customFormat="1" ht="6.75" customHeight="1" thickBot="1" x14ac:dyDescent="0.3">
      <c r="A178" s="398"/>
      <c r="B178" s="399"/>
      <c r="C178" s="400"/>
      <c r="D178" s="405"/>
      <c r="E178" s="386"/>
      <c r="F178" s="386"/>
      <c r="G178" s="94"/>
    </row>
    <row r="179" spans="1:8" s="26" customFormat="1" ht="15" hidden="1" customHeight="1" x14ac:dyDescent="0.25">
      <c r="A179" s="401"/>
      <c r="B179" s="402"/>
      <c r="C179" s="403"/>
      <c r="D179" s="406"/>
      <c r="E179" s="387"/>
      <c r="F179" s="387"/>
      <c r="G179" s="94"/>
    </row>
    <row r="180" spans="1:8" s="26" customFormat="1" ht="15" customHeight="1" thickBot="1" x14ac:dyDescent="0.3">
      <c r="A180" s="394">
        <v>2</v>
      </c>
      <c r="B180" s="394"/>
      <c r="C180" s="394"/>
      <c r="D180" s="39">
        <v>4</v>
      </c>
      <c r="E180" s="40">
        <v>5</v>
      </c>
      <c r="F180" s="40">
        <v>6</v>
      </c>
      <c r="G180" s="94"/>
    </row>
    <row r="181" spans="1:8" s="26" customFormat="1" ht="15" customHeight="1" thickBot="1" x14ac:dyDescent="0.3">
      <c r="A181" s="407" t="s">
        <v>327</v>
      </c>
      <c r="B181" s="407"/>
      <c r="C181" s="407"/>
      <c r="D181" s="25"/>
      <c r="E181" s="25"/>
      <c r="F181" s="25">
        <v>160000</v>
      </c>
      <c r="G181" s="94"/>
    </row>
    <row r="182" spans="1:8" s="26" customFormat="1" ht="15" customHeight="1" x14ac:dyDescent="0.25">
      <c r="A182" s="394" t="s">
        <v>330</v>
      </c>
      <c r="B182" s="394"/>
      <c r="C182" s="394"/>
      <c r="D182" s="41"/>
      <c r="E182" s="37"/>
      <c r="F182" s="96">
        <f>SUM(F181:F181)</f>
        <v>160000</v>
      </c>
      <c r="G182" s="92"/>
      <c r="H182" s="93"/>
    </row>
    <row r="183" spans="1:8" ht="15" customHeight="1" x14ac:dyDescent="0.25">
      <c r="A183" s="1" t="s">
        <v>302</v>
      </c>
    </row>
    <row r="184" spans="1:8" ht="15" customHeight="1" thickBot="1" x14ac:dyDescent="0.3">
      <c r="A184" s="73" t="s">
        <v>349</v>
      </c>
    </row>
    <row r="185" spans="1:8" ht="15" customHeight="1" thickBot="1" x14ac:dyDescent="0.3">
      <c r="A185" s="54" t="s">
        <v>10</v>
      </c>
      <c r="B185" s="55" t="s">
        <v>303</v>
      </c>
      <c r="C185" s="55" t="s">
        <v>30</v>
      </c>
      <c r="D185" s="74" t="s">
        <v>304</v>
      </c>
    </row>
    <row r="186" spans="1:8" ht="15" customHeight="1" thickBot="1" x14ac:dyDescent="0.3">
      <c r="A186" s="56">
        <v>1</v>
      </c>
      <c r="B186" s="57">
        <v>2</v>
      </c>
      <c r="C186" s="57">
        <v>3</v>
      </c>
      <c r="D186" s="57">
        <v>4</v>
      </c>
    </row>
    <row r="187" spans="1:8" ht="15" customHeight="1" thickBot="1" x14ac:dyDescent="0.3">
      <c r="A187" s="58" t="s">
        <v>305</v>
      </c>
      <c r="B187" s="59">
        <f>D187/C187</f>
        <v>2836.363636363636</v>
      </c>
      <c r="C187" s="59">
        <v>2.2000000000000002</v>
      </c>
      <c r="D187" s="57">
        <v>6240</v>
      </c>
    </row>
    <row r="188" spans="1:8" ht="15" customHeight="1" thickBot="1" x14ac:dyDescent="0.3">
      <c r="A188" s="367"/>
      <c r="B188" s="368"/>
      <c r="C188" s="62" t="s">
        <v>306</v>
      </c>
      <c r="D188" s="87">
        <f>SUM(D187)</f>
        <v>6240</v>
      </c>
    </row>
    <row r="189" spans="1:8" ht="15" customHeight="1" x14ac:dyDescent="0.25">
      <c r="A189" s="1" t="s">
        <v>332</v>
      </c>
    </row>
    <row r="190" spans="1:8" ht="29.25" customHeight="1" thickBot="1" x14ac:dyDescent="0.3">
      <c r="A190" s="391" t="s">
        <v>324</v>
      </c>
      <c r="B190" s="391"/>
      <c r="C190" s="391"/>
      <c r="D190" s="391"/>
      <c r="E190" s="391"/>
      <c r="F190" s="391"/>
    </row>
    <row r="191" spans="1:8" ht="15" customHeight="1" thickBot="1" x14ac:dyDescent="0.3">
      <c r="A191" s="54" t="s">
        <v>10</v>
      </c>
      <c r="B191" s="55" t="s">
        <v>303</v>
      </c>
      <c r="C191" s="55" t="s">
        <v>30</v>
      </c>
      <c r="D191" s="74" t="s">
        <v>304</v>
      </c>
    </row>
    <row r="192" spans="1:8" ht="15" customHeight="1" thickBot="1" x14ac:dyDescent="0.3">
      <c r="A192" s="56">
        <v>1</v>
      </c>
      <c r="B192" s="57">
        <v>2</v>
      </c>
      <c r="C192" s="57">
        <v>3</v>
      </c>
      <c r="D192" s="57">
        <v>4</v>
      </c>
    </row>
    <row r="193" spans="1:7" ht="29.25" customHeight="1" thickBot="1" x14ac:dyDescent="0.3">
      <c r="A193" s="56" t="s">
        <v>192</v>
      </c>
      <c r="B193" s="59">
        <v>0</v>
      </c>
      <c r="C193" s="59">
        <v>0</v>
      </c>
      <c r="D193" s="57">
        <v>10000</v>
      </c>
    </row>
    <row r="194" spans="1:7" ht="15" customHeight="1" thickBot="1" x14ac:dyDescent="0.3">
      <c r="A194" s="367"/>
      <c r="B194" s="368"/>
      <c r="C194" s="62" t="s">
        <v>306</v>
      </c>
      <c r="D194" s="87">
        <f>SUM(D193)</f>
        <v>10000</v>
      </c>
    </row>
    <row r="195" spans="1:7" ht="15" customHeight="1" x14ac:dyDescent="0.25">
      <c r="A195" s="69" t="s">
        <v>339</v>
      </c>
      <c r="D195" s="108">
        <f>D194+D188+F182+F173+E167+F65+E45+D33+D19-0.07</f>
        <v>10850674.422</v>
      </c>
      <c r="G195" s="107"/>
    </row>
    <row r="196" spans="1:7" ht="15" customHeight="1" x14ac:dyDescent="0.25">
      <c r="A196" s="43" t="s">
        <v>307</v>
      </c>
      <c r="E196" s="3" t="s">
        <v>340</v>
      </c>
    </row>
  </sheetData>
  <mergeCells count="88">
    <mergeCell ref="A182:C182"/>
    <mergeCell ref="A174:F174"/>
    <mergeCell ref="A59:F60"/>
    <mergeCell ref="A62:B62"/>
    <mergeCell ref="A63:B63"/>
    <mergeCell ref="A64:B64"/>
    <mergeCell ref="B65:E65"/>
    <mergeCell ref="A108:B108"/>
    <mergeCell ref="A180:C180"/>
    <mergeCell ref="A181:C181"/>
    <mergeCell ref="A112:F113"/>
    <mergeCell ref="A175:F176"/>
    <mergeCell ref="A177:C179"/>
    <mergeCell ref="D177:D179"/>
    <mergeCell ref="E177:E179"/>
    <mergeCell ref="F177:F179"/>
    <mergeCell ref="A194:B194"/>
    <mergeCell ref="A190:F190"/>
    <mergeCell ref="A99:B99"/>
    <mergeCell ref="A171:B171"/>
    <mergeCell ref="A172:B172"/>
    <mergeCell ref="A101:C101"/>
    <mergeCell ref="A105:B105"/>
    <mergeCell ref="A109:B109"/>
    <mergeCell ref="A110:B110"/>
    <mergeCell ref="A111:D111"/>
    <mergeCell ref="A117:C117"/>
    <mergeCell ref="A118:C118"/>
    <mergeCell ref="A122:C122"/>
    <mergeCell ref="A114:C116"/>
    <mergeCell ref="D114:D116"/>
    <mergeCell ref="E114:E116"/>
    <mergeCell ref="A88:B88"/>
    <mergeCell ref="A89:B89"/>
    <mergeCell ref="A90:B90"/>
    <mergeCell ref="A91:B91"/>
    <mergeCell ref="A2:F2"/>
    <mergeCell ref="A14:F14"/>
    <mergeCell ref="A7:F8"/>
    <mergeCell ref="A27:F28"/>
    <mergeCell ref="A16:F16"/>
    <mergeCell ref="A30:F30"/>
    <mergeCell ref="A170:B170"/>
    <mergeCell ref="A159:F159"/>
    <mergeCell ref="A96:B96"/>
    <mergeCell ref="A97:B97"/>
    <mergeCell ref="A98:B98"/>
    <mergeCell ref="A103:B103"/>
    <mergeCell ref="A104:B104"/>
    <mergeCell ref="A100:B100"/>
    <mergeCell ref="A138:E138"/>
    <mergeCell ref="A129:E129"/>
    <mergeCell ref="F114:F116"/>
    <mergeCell ref="A119:C119"/>
    <mergeCell ref="A120:C120"/>
    <mergeCell ref="A121:C121"/>
    <mergeCell ref="B173:E173"/>
    <mergeCell ref="A188:B188"/>
    <mergeCell ref="A69:B69"/>
    <mergeCell ref="A70:B70"/>
    <mergeCell ref="A71:B71"/>
    <mergeCell ref="A72:B72"/>
    <mergeCell ref="A73:B73"/>
    <mergeCell ref="A76:B76"/>
    <mergeCell ref="A77:B77"/>
    <mergeCell ref="A78:B78"/>
    <mergeCell ref="B86:C86"/>
    <mergeCell ref="A106:D106"/>
    <mergeCell ref="A166:C166"/>
    <mergeCell ref="A92:B92"/>
    <mergeCell ref="A93:B93"/>
    <mergeCell ref="A79:B79"/>
    <mergeCell ref="A94:B94"/>
    <mergeCell ref="A95:B95"/>
    <mergeCell ref="A39:C39"/>
    <mergeCell ref="B74:E74"/>
    <mergeCell ref="C77:C78"/>
    <mergeCell ref="D77:D78"/>
    <mergeCell ref="A84:B84"/>
    <mergeCell ref="A80:B80"/>
    <mergeCell ref="A81:B81"/>
    <mergeCell ref="A82:B82"/>
    <mergeCell ref="A83:B83"/>
    <mergeCell ref="A41:D41"/>
    <mergeCell ref="A43:D43"/>
    <mergeCell ref="A46:F46"/>
    <mergeCell ref="A66:F67"/>
    <mergeCell ref="A85:B85"/>
  </mergeCells>
  <pageMargins left="0.7" right="0.7" top="0.75" bottom="0.75" header="0.3" footer="0.3"/>
  <pageSetup paperSize="9" scale="90" orientation="portrait" r:id="rId1"/>
  <rowBreaks count="3" manualBreakCount="3">
    <brk id="65" max="16383" man="1"/>
    <brk id="122" max="16383" man="1"/>
    <brk id="1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рас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2022-02-01T06:06:54Z</dcterms:modified>
</cp:coreProperties>
</file>